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8445" tabRatio="954" activeTab="0"/>
  </bookViews>
  <sheets>
    <sheet name="ПРАЙС-ЛИСТ ИЗ С.ПЕТЕРБУРГА" sheetId="1" r:id="rId1"/>
    <sheet name="ПРАЙС-ЛИСТ В С.ПЕТЕРБУРГ" sheetId="2" r:id="rId2"/>
    <sheet name="АВТОЭКСПЕДИРОВАНИЕ С.ПЕТЕРБУРГ" sheetId="3" r:id="rId3"/>
  </sheets>
  <definedNames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<sst xmlns="http://schemas.openxmlformats.org/spreadsheetml/2006/main" count="604" uniqueCount="228">
  <si>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</si>
  <si>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</si>
  <si>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</si>
  <si>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</si>
  <si>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</si>
  <si>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</si>
  <si>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</si>
  <si>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</si>
  <si>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</si>
  <si>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</si>
  <si>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</si>
  <si>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</si>
  <si>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</si>
  <si>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</si>
  <si>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</si>
  <si>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</si>
  <si>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</si>
  <si>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</si>
  <si>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</si>
  <si>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</si>
  <si>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</si>
  <si>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</si>
  <si>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</si>
  <si>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</si>
  <si>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4-5</t>
  </si>
  <si>
    <t>р/кг</t>
  </si>
  <si>
    <t>р/м3</t>
  </si>
  <si>
    <t>4</t>
  </si>
  <si>
    <t>дог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</si>
  <si>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</si>
  <si>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</si>
  <si>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>Дополнительные услуги</t>
  </si>
  <si>
    <t>Условия</t>
  </si>
  <si>
    <t>Стоимость</t>
  </si>
  <si>
    <t>Перевозка негабаритных грузов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</si>
  <si>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</si>
  <si>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</si>
  <si>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</si>
  <si>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</si>
  <si>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</si>
  <si>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Паллетные борта</t>
  </si>
  <si>
    <t>500 руб/м3</t>
  </si>
  <si>
    <t>Дог</t>
  </si>
  <si>
    <t>Апатиты</t>
  </si>
  <si>
    <t>Архангельск</t>
  </si>
  <si>
    <t>Вельск</t>
  </si>
  <si>
    <t>Вологда</t>
  </si>
  <si>
    <t>Кандалакша</t>
  </si>
  <si>
    <t>Киров</t>
  </si>
  <si>
    <t>Котлас</t>
  </si>
  <si>
    <t>Мончегорск</t>
  </si>
  <si>
    <t>Мурманск</t>
  </si>
  <si>
    <t>Петрозаводск</t>
  </si>
  <si>
    <t>Сыктывкар</t>
  </si>
  <si>
    <t>Ухта</t>
  </si>
  <si>
    <t>Череповец</t>
  </si>
  <si>
    <t>Астрахань</t>
  </si>
  <si>
    <t>Волгоград</t>
  </si>
  <si>
    <t>Белгород</t>
  </si>
  <si>
    <t>Воронеж</t>
  </si>
  <si>
    <t>Казань</t>
  </si>
  <si>
    <t>6 суток</t>
  </si>
  <si>
    <t>4-5 суток</t>
  </si>
  <si>
    <t>4-3 суток</t>
  </si>
  <si>
    <t>3-4 суток</t>
  </si>
  <si>
    <t>5 суток</t>
  </si>
  <si>
    <t>3-4</t>
  </si>
  <si>
    <t>Самара</t>
  </si>
  <si>
    <t>Адрес: гор. Санкт-Петербург, ул. Кубинская д.76 кор. 4а
тел./факс: 8(812)313-50-99
е-mail: spb@fastrans.ru</t>
  </si>
  <si>
    <t xml:space="preserve"> 8-800-777-89-15</t>
  </si>
  <si>
    <t>Прайс-лист на услуги автоэкспедирования по гор. Санкт-Петербург.</t>
  </si>
  <si>
    <t>Действует с 20.11.2017</t>
  </si>
  <si>
    <t>Услуга</t>
  </si>
  <si>
    <t>Вес, кг</t>
  </si>
  <si>
    <t>до 50</t>
  </si>
  <si>
    <t>до 100</t>
  </si>
  <si>
    <t xml:space="preserve">до 500 </t>
  </si>
  <si>
    <t>до 1 000</t>
  </si>
  <si>
    <t>до 1 500</t>
  </si>
  <si>
    <t>до 2 000</t>
  </si>
  <si>
    <t>до 3 000</t>
  </si>
  <si>
    <t xml:space="preserve">до 5 000 </t>
  </si>
  <si>
    <t>до 7 000</t>
  </si>
  <si>
    <t>до 10 000</t>
  </si>
  <si>
    <t>до 20 000</t>
  </si>
  <si>
    <t>Объем, м3</t>
  </si>
  <si>
    <t>до 0,3</t>
  </si>
  <si>
    <t>до 1</t>
  </si>
  <si>
    <t>до 5</t>
  </si>
  <si>
    <t>до 8</t>
  </si>
  <si>
    <t>до 14</t>
  </si>
  <si>
    <t>до 16</t>
  </si>
  <si>
    <t>до 30</t>
  </si>
  <si>
    <t>до 35</t>
  </si>
  <si>
    <t>до 90</t>
  </si>
  <si>
    <t>Габариты Д*Ш*В, м</t>
  </si>
  <si>
    <t>до 0,5/0,5/0,5</t>
  </si>
  <si>
    <t>до   1,5/1/1</t>
  </si>
  <si>
    <t>до   2/1/1,2</t>
  </si>
  <si>
    <t>до 3/1,7/1,5</t>
  </si>
  <si>
    <t>до 3/1,7/1,7</t>
  </si>
  <si>
    <t>до   4/2/1,8</t>
  </si>
  <si>
    <t>до      4/2/2</t>
  </si>
  <si>
    <t>до 5/2,2/2,2</t>
  </si>
  <si>
    <t>до 6/2,4/2,4</t>
  </si>
  <si>
    <t>до 7/2,4/2,4</t>
  </si>
  <si>
    <t>до 13,6/2,4/2,5</t>
  </si>
  <si>
    <t>Стоимость автоэкспедирования грузов по городу *</t>
  </si>
  <si>
    <t>руб.</t>
  </si>
  <si>
    <t>Автоэкспедирование отдаленный район**</t>
  </si>
  <si>
    <t>Ставка за городом***</t>
  </si>
  <si>
    <t>руб./км</t>
  </si>
  <si>
    <t>Стоимость растентовки</t>
  </si>
  <si>
    <t>-</t>
  </si>
  <si>
    <t>Норматив погрузки/выгрузки</t>
  </si>
  <si>
    <t>час</t>
  </si>
  <si>
    <t>20мин</t>
  </si>
  <si>
    <t>Стоимость сверхнормативного времени погрузки/выгрузки</t>
  </si>
  <si>
    <t>руб./час</t>
  </si>
  <si>
    <r>
      <t>1. Услуга автоэкспедирование по городу</t>
    </r>
    <r>
      <rPr>
        <b/>
        <sz val="9"/>
        <rFont val="Montserrat"/>
        <family val="0"/>
      </rPr>
      <t>*</t>
    </r>
    <r>
      <rPr>
        <sz val="9"/>
        <rFont val="Montserrat"/>
        <family val="0"/>
      </rPr>
      <t xml:space="preserve"> - забор/доставка груза в пределах города по одному адресу;</t>
    </r>
  </si>
  <si>
    <r>
      <t>2. Отдаленные районы</t>
    </r>
    <r>
      <rPr>
        <b/>
        <sz val="9"/>
        <rFont val="Montserrat"/>
        <family val="0"/>
      </rPr>
      <t>**</t>
    </r>
    <r>
      <rPr>
        <sz val="9"/>
        <rFont val="Montserrat"/>
        <family val="0"/>
      </rPr>
      <t xml:space="preserve"> :</t>
    </r>
    <r>
      <rPr>
        <b/>
        <sz val="9"/>
        <rFont val="Montserrat"/>
        <family val="0"/>
      </rPr>
      <t xml:space="preserve"> Стрельна, Петергоф, Ломоносов, Сестрорецк, Парголово, Лисий нос, Ольгино, Лахта</t>
    </r>
    <r>
      <rPr>
        <sz val="9"/>
        <rFont val="Montserrat"/>
        <family val="0"/>
      </rPr>
      <t>;</t>
    </r>
  </si>
  <si>
    <r>
      <t>3.</t>
    </r>
    <r>
      <rPr>
        <b/>
        <sz val="9"/>
        <rFont val="Montserrat"/>
        <family val="0"/>
      </rPr>
      <t xml:space="preserve"> ***</t>
    </r>
    <r>
      <rPr>
        <sz val="9"/>
        <rFont val="Montserrat"/>
        <family val="0"/>
      </rPr>
      <t xml:space="preserve">Расчет по области считается с ближайшего съезда с КАД и тарифицируется по формуле - </t>
    </r>
    <r>
      <rPr>
        <b/>
        <sz val="9"/>
        <rFont val="Montserrat"/>
        <family val="0"/>
      </rPr>
      <t>км*2*руб./км +постановка машины</t>
    </r>
  </si>
  <si>
    <t xml:space="preserve">4. Время подачи заявок на автоэкспедирование с 9:00 до 18:00 дня предшествующему забору груза. </t>
  </si>
  <si>
    <t>6. Стоимость услуг автоэкспедирования в не рабочее время, выходные и праздничные дни расчитывается с наценкой 50%.</t>
  </si>
  <si>
    <t>7. Заявка на автоэкспедирование "день в день" расчитывается с наценкой 20% . При условии подачи заявки до 13:00 и наличия свободного автотранспорта.</t>
  </si>
  <si>
    <t>8. Тарифы на доставку груза в гипермаркеты и сетевые магазины тарифицируются индивидуально.</t>
  </si>
  <si>
    <t xml:space="preserve">9. Дополнительные точки загрузки/выгрузки  расположеные не более 1км друг от друга, тарифицируются за каждую дополнительную точку в размере 400руб. </t>
  </si>
  <si>
    <t>Расценки действуют с 10.09.2018 г.</t>
  </si>
  <si>
    <t>FASTrans</t>
  </si>
  <si>
    <t>Ваше грузовое везение!</t>
  </si>
  <si>
    <t>Транспортная компания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</si>
  <si>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</si>
  <si>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</si>
  <si>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Санкт-Петербург</t>
  </si>
  <si>
    <r>
      <t xml:space="preserve">ул. Кубинская д.76 кор. 4а, тел. (812)313-50-99 </t>
    </r>
    <r>
      <rPr>
        <b/>
        <sz val="9"/>
        <color indexed="10"/>
        <rFont val="Arial"/>
        <family val="2"/>
      </rPr>
      <t>(платный въезд - 50р)</t>
    </r>
  </si>
  <si>
    <t>ИЗ САНКТ-ПЕТЕРБУРГА В:</t>
  </si>
  <si>
    <t>ЕКАТЕРИНБУРГ</t>
  </si>
  <si>
    <t>ПЕРМЬ</t>
  </si>
  <si>
    <t>ОМСК</t>
  </si>
  <si>
    <t>ТЮМЕНЬ</t>
  </si>
  <si>
    <t>ЧЕЛЯБИНСК</t>
  </si>
  <si>
    <t>НЯГАНЬ</t>
  </si>
  <si>
    <t>ТОМСК</t>
  </si>
  <si>
    <t>НОЯБРЬСК</t>
  </si>
  <si>
    <t>СУРГУТ</t>
  </si>
  <si>
    <t>ХАНТЫ-МАНСИЙСК</t>
  </si>
  <si>
    <t>НЕФТЕЮГАНСК</t>
  </si>
  <si>
    <t>НИЖНЕВАРТОВСК</t>
  </si>
  <si>
    <t>СТРЕЖЕВОЙ</t>
  </si>
  <si>
    <t>НОВОСИБИРСК</t>
  </si>
  <si>
    <t>КРАСНОДАР</t>
  </si>
  <si>
    <t>РОСТОВ-НА-ДОНУ</t>
  </si>
  <si>
    <t>НАБЕРЕЖНЫЕ ЧЕЛНЫ</t>
  </si>
  <si>
    <t>ВЕС</t>
  </si>
  <si>
    <t>ОБЪЕМ</t>
  </si>
  <si>
    <t>4/5</t>
  </si>
  <si>
    <t>7/8</t>
  </si>
  <si>
    <t>6/7</t>
  </si>
  <si>
    <t>5/6</t>
  </si>
  <si>
    <t>1/2</t>
  </si>
  <si>
    <t>8/9</t>
  </si>
  <si>
    <t>10/12</t>
  </si>
  <si>
    <t>10/11</t>
  </si>
  <si>
    <t>9/11</t>
  </si>
  <si>
    <t>2/3</t>
  </si>
  <si>
    <t>3/4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</si>
  <si>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</si>
  <si>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</si>
  <si>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</si>
  <si>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вес неделимого места более 1000 кг или сумма трех линейных измерений превышает 5м</t>
  </si>
  <si>
    <t>100 р/м3;  2 р/кг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</si>
  <si>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</si>
  <si>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</si>
  <si>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</si>
  <si>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возвратная тара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</si>
  <si>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</si>
  <si>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</si>
  <si>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</si>
  <si>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1500 руб/1 грузчик</t>
  </si>
  <si>
    <t>ГОРОД</t>
  </si>
  <si>
    <t>КОНТАКТЫ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</si>
  <si>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</si>
  <si>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(495) 221-06-53 infoman@fastrans.ru</t>
  </si>
  <si>
    <t>СУРГУТ +2</t>
  </si>
  <si>
    <t>(3462) 555-545 sr@fastrans.ru</t>
  </si>
  <si>
    <t>ЕКАТЕРИНБУРГ +2</t>
  </si>
  <si>
    <t>(343) 383-10-55, 345-63-36 ek@fastrans.ru</t>
  </si>
  <si>
    <t>НЕФТЕЮГАНСК +2</t>
  </si>
  <si>
    <t>(3463) 288-288  nf@fastrans.ru</t>
  </si>
  <si>
    <t>ПЕРМЬ +2</t>
  </si>
  <si>
    <t>(342) 217-93-28, 217-93-27 perm@fastrans.ru</t>
  </si>
  <si>
    <t>НИЖНЕВАРТОВСК +2</t>
  </si>
  <si>
    <t xml:space="preserve">(3466) 29-66-01, 29-66-02, 29-66-03  nv@fastrans.ru  </t>
  </si>
  <si>
    <t>ТОБОЛЬСК +2</t>
  </si>
  <si>
    <t>(3456) 27-06-00, 270601 tob@fastrans.ru</t>
  </si>
  <si>
    <t>НОЯБРЬСК +2</t>
  </si>
  <si>
    <t>(3496) 354-987, 354-991, 354-994  nb@fastrans.ru</t>
  </si>
  <si>
    <t>ТЮМЕНЬ +2</t>
  </si>
  <si>
    <t>(3452) 682288, 422578  tum@fastrans.ru</t>
  </si>
  <si>
    <t>НЯГАНЬ +2</t>
  </si>
  <si>
    <t>(34672) 77774, 77775  ng@fastrans.ru</t>
  </si>
  <si>
    <t>ЧЕЛЯБИНСК +2</t>
  </si>
  <si>
    <t>(351) 210-23-71, 210-23-72, 210-23-73 chel@fastrans.ru</t>
  </si>
  <si>
    <t>НОВОСИБИРСК +3</t>
  </si>
  <si>
    <t>(383) 367-12-22, 310-26-70 novosibirsk@fastrans.ru</t>
  </si>
  <si>
    <t>ОМСК +3</t>
  </si>
  <si>
    <t>(3812) 463201, 463202,378486 omsk@fastrans.ru</t>
  </si>
  <si>
    <t>САНКТ-ПЕТЕРБУРГ</t>
  </si>
  <si>
    <t>(812) 313-50-99 spb@fastrans.ru</t>
  </si>
  <si>
    <t>ТОМСК +4</t>
  </si>
  <si>
    <t>(3822) 71-50-02, 71-50-04 tomsk@fastrans.ru</t>
  </si>
  <si>
    <t>(863) 310-15-03 rnd@fastrans.ru</t>
  </si>
  <si>
    <t>(861) 212-30-14 kr@fastrans.ru</t>
  </si>
  <si>
    <t>(8552) 200-737 nab@fastrans.ru</t>
  </si>
  <si>
    <t>ТОБОЛЬСК</t>
  </si>
  <si>
    <t>В САНКТ-ПЕТЕРБУРГА ИЗ:</t>
  </si>
  <si>
    <t>МОСКВА</t>
  </si>
  <si>
    <t>погрузо-разгрузочные операции на складе отправителя/получателя</t>
  </si>
  <si>
    <t>5. Стоимость погрузо-разгрузочных работ осуществляемых водителем-экспедитором составляет 1000руб/час. При условии работ на уровне первого этажа, веса одного тарного места не более 30кг и общего веса груза не более 300кг. Дополнительная работа водителя-экспедитора расчитывается индивидуально.</t>
  </si>
  <si>
    <t>дог.</t>
  </si>
  <si>
    <t>ИВАНОВО</t>
  </si>
  <si>
    <t>2</t>
  </si>
  <si>
    <t>(4932)504646 4932@fastrans.ru</t>
  </si>
  <si>
    <t>МОСКВУ</t>
  </si>
  <si>
    <t>Расценки действуют с 28.11.2018 г.</t>
  </si>
  <si>
    <t>** из г. Нягань идет доставка в Белоярский и Березово, тариф сообщает г. Нягань: перевозка Санкт-Петербург-Нягань+тариф до этих городов</t>
  </si>
  <si>
    <t>6</t>
  </si>
  <si>
    <t>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</si>
</sst>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"/>
    <numFmt numFmtId="173" formatCode="0.00000"/>
    <numFmt numFmtId="174" formatCode="0.00;[Red]0.00"/>
    <numFmt numFmtId="175" formatCode="#,##0.00\ _₽;[Red]#,##0.00\ _₽"/>
    <numFmt numFmtId="176" formatCode="0.0;[Red]0.0"/>
    <numFmt numFmtId="177" formatCode="0;[Red]0"/>
  </numFmts>
  <fonts count="97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10"/>
      <name val="Montserrat Medium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Montserrat SemiBold"/>
      <family val="0"/>
    </font>
    <font>
      <sz val="9"/>
      <name val="Montserrat Medium"/>
      <family val="0"/>
    </font>
    <font>
      <sz val="9"/>
      <name val="Montserrat"/>
      <family val="0"/>
    </font>
    <font>
      <b/>
      <sz val="9"/>
      <name val="Montserrat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Arial"/>
      <family val="2"/>
    </font>
    <font>
      <sz val="16"/>
      <color indexed="62"/>
      <name val="Arial Black"/>
      <family val="2"/>
    </font>
    <font>
      <b/>
      <sz val="16"/>
      <color indexed="10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b/>
      <i/>
      <sz val="9"/>
      <color indexed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b/>
      <i/>
      <sz val="5.5"/>
      <name val="Cambria"/>
      <family val="1"/>
    </font>
    <font>
      <sz val="7"/>
      <name val="Cambria"/>
      <family val="1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Montserrat Medium"/>
      <family val="0"/>
    </font>
    <font>
      <sz val="11"/>
      <color indexed="8"/>
      <name val="Arial"/>
      <family val="2"/>
    </font>
    <font>
      <sz val="12"/>
      <color indexed="18"/>
      <name val="Montserrat Medium"/>
      <family val="0"/>
    </font>
    <font>
      <b/>
      <sz val="8"/>
      <name val="Calibri"/>
      <family val="2"/>
    </font>
    <font>
      <sz val="16"/>
      <color indexed="18"/>
      <name val="Montserrat ExtraBold"/>
      <family val="0"/>
    </font>
    <font>
      <b/>
      <sz val="9"/>
      <color indexed="8"/>
      <name val="Montserrat SemiBold"/>
      <family val="0"/>
    </font>
    <font>
      <sz val="9"/>
      <color indexed="8"/>
      <name val="Montserrat Medium"/>
      <family val="0"/>
    </font>
    <font>
      <b/>
      <sz val="11"/>
      <color indexed="8"/>
      <name val="Montserrat Light"/>
      <family val="0"/>
    </font>
    <font>
      <b/>
      <sz val="12"/>
      <color indexed="8"/>
      <name val="Montserrat Light"/>
      <family val="0"/>
    </font>
    <font>
      <b/>
      <sz val="8"/>
      <color indexed="8"/>
      <name val="Montserrat Light"/>
      <family val="0"/>
    </font>
    <font>
      <sz val="12"/>
      <color indexed="8"/>
      <name val="Montserrat Light"/>
      <family val="0"/>
    </font>
    <font>
      <sz val="9"/>
      <name val="Calibri"/>
      <family val="2"/>
    </font>
    <font>
      <sz val="12"/>
      <color indexed="12"/>
      <name val="Montserrat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Montserrat Medium"/>
      <family val="0"/>
    </font>
    <font>
      <sz val="11"/>
      <color theme="1"/>
      <name val="Arial"/>
      <family val="2"/>
    </font>
    <font>
      <sz val="12"/>
      <color rgb="FF003399"/>
      <name val="Montserrat Medium"/>
      <family val="0"/>
    </font>
    <font>
      <sz val="16"/>
      <color rgb="FF00239C"/>
      <name val="Montserrat ExtraBold"/>
      <family val="0"/>
    </font>
    <font>
      <b/>
      <sz val="9"/>
      <color theme="1"/>
      <name val="Montserrat SemiBold"/>
      <family val="0"/>
    </font>
    <font>
      <sz val="9"/>
      <color theme="1"/>
      <name val="Montserrat Medium"/>
      <family val="0"/>
    </font>
    <font>
      <sz val="12"/>
      <color rgb="FF0000FF"/>
      <name val="Montserrat Medium"/>
      <family val="0"/>
    </font>
    <font>
      <b/>
      <sz val="11"/>
      <color theme="1"/>
      <name val="Montserrat Light"/>
      <family val="0"/>
    </font>
    <font>
      <b/>
      <sz val="12"/>
      <color theme="1"/>
      <name val="Montserrat Light"/>
      <family val="0"/>
    </font>
    <font>
      <b/>
      <sz val="8"/>
      <color theme="1"/>
      <name val="Montserrat Light"/>
      <family val="0"/>
    </font>
    <font>
      <sz val="12"/>
      <color theme="1"/>
      <name val="Montserrat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43" applyFont="1" applyFill="1" applyBorder="1" applyAlignment="1" applyProtection="1">
      <alignment horizontal="left"/>
      <protection/>
    </xf>
    <xf numFmtId="0" fontId="5" fillId="33" borderId="0" xfId="43" applyFont="1" applyFill="1" applyAlignment="1" applyProtection="1">
      <alignment horizontal="left"/>
      <protection/>
    </xf>
    <xf numFmtId="0" fontId="86" fillId="33" borderId="0" xfId="0" applyFont="1" applyFill="1" applyAlignment="1">
      <alignment horizontal="center"/>
    </xf>
    <xf numFmtId="0" fontId="87" fillId="33" borderId="0" xfId="0" applyFont="1" applyFill="1" applyAlignment="1">
      <alignment/>
    </xf>
    <xf numFmtId="0" fontId="88" fillId="33" borderId="0" xfId="43" applyFont="1" applyFill="1" applyBorder="1" applyAlignment="1" applyProtection="1">
      <alignment horizontal="center"/>
      <protection/>
    </xf>
    <xf numFmtId="0" fontId="7" fillId="33" borderId="0" xfId="43" applyFont="1" applyFill="1" applyAlignment="1" applyProtection="1">
      <alignment horizontal="right"/>
      <protection/>
    </xf>
    <xf numFmtId="0" fontId="57" fillId="33" borderId="0" xfId="43" applyFont="1" applyFill="1" applyAlignment="1" applyProtection="1">
      <alignment horizontal="right"/>
      <protection/>
    </xf>
    <xf numFmtId="0" fontId="89" fillId="0" borderId="10" xfId="0" applyFont="1" applyBorder="1" applyAlignment="1">
      <alignment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 wrapText="1"/>
    </xf>
    <xf numFmtId="0" fontId="90" fillId="33" borderId="14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1" fillId="33" borderId="17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0" fillId="33" borderId="20" xfId="0" applyFont="1" applyFill="1" applyBorder="1" applyAlignment="1">
      <alignment horizontal="center" vertical="center" wrapText="1"/>
    </xf>
    <xf numFmtId="0" fontId="91" fillId="33" borderId="21" xfId="0" applyFont="1" applyFill="1" applyBorder="1" applyAlignment="1">
      <alignment horizontal="center" vertical="center"/>
    </xf>
    <xf numFmtId="0" fontId="91" fillId="33" borderId="22" xfId="0" applyFont="1" applyFill="1" applyBorder="1" applyAlignment="1">
      <alignment horizontal="center" vertical="center"/>
    </xf>
    <xf numFmtId="0" fontId="91" fillId="33" borderId="2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1" fillId="0" borderId="27" xfId="0" applyFont="1" applyFill="1" applyBorder="1" applyAlignment="1">
      <alignment horizontal="center" vertical="center"/>
    </xf>
    <xf numFmtId="49" fontId="91" fillId="0" borderId="25" xfId="0" applyNumberFormat="1" applyFont="1" applyFill="1" applyBorder="1" applyAlignment="1">
      <alignment horizontal="center" vertical="center" wrapText="1"/>
    </xf>
    <xf numFmtId="49" fontId="91" fillId="0" borderId="2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1" fillId="33" borderId="25" xfId="0" applyFont="1" applyFill="1" applyBorder="1" applyAlignment="1">
      <alignment horizontal="center" vertical="center" wrapText="1"/>
    </xf>
    <xf numFmtId="0" fontId="91" fillId="33" borderId="2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0" fillId="33" borderId="28" xfId="0" applyFont="1" applyFill="1" applyBorder="1" applyAlignment="1">
      <alignment horizontal="center" vertical="center" wrapText="1"/>
    </xf>
    <xf numFmtId="0" fontId="91" fillId="33" borderId="29" xfId="0" applyFont="1" applyFill="1" applyBorder="1" applyAlignment="1">
      <alignment horizontal="center" vertical="center" wrapText="1"/>
    </xf>
    <xf numFmtId="0" fontId="91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1" fillId="0" borderId="30" xfId="0" applyFont="1" applyFill="1" applyBorder="1" applyAlignment="1">
      <alignment horizontal="center" vertical="center"/>
    </xf>
    <xf numFmtId="0" fontId="91" fillId="0" borderId="31" xfId="0" applyFont="1" applyFill="1" applyBorder="1" applyAlignment="1">
      <alignment horizontal="center" vertical="center"/>
    </xf>
    <xf numFmtId="0" fontId="26" fillId="34" borderId="32" xfId="0" applyNumberFormat="1" applyFont="1" applyFill="1" applyBorder="1" applyAlignment="1">
      <alignment horizontal="center" vertical="center" wrapText="1"/>
    </xf>
    <xf numFmtId="0" fontId="25" fillId="34" borderId="32" xfId="0" applyNumberFormat="1" applyFont="1" applyFill="1" applyBorder="1" applyAlignment="1">
      <alignment horizontal="center" vertical="center" wrapText="1"/>
    </xf>
    <xf numFmtId="0" fontId="25" fillId="0" borderId="33" xfId="55" applyNumberFormat="1" applyFont="1" applyFill="1" applyBorder="1" applyAlignment="1">
      <alignment horizontal="center" vertical="top"/>
      <protection/>
    </xf>
    <xf numFmtId="3" fontId="25" fillId="0" borderId="33" xfId="55" applyNumberFormat="1" applyFont="1" applyFill="1" applyBorder="1" applyAlignment="1">
      <alignment horizontal="center" vertical="top"/>
      <protection/>
    </xf>
    <xf numFmtId="3" fontId="25" fillId="0" borderId="33" xfId="0" applyNumberFormat="1" applyFont="1" applyFill="1" applyBorder="1" applyAlignment="1">
      <alignment horizontal="center" vertical="top"/>
    </xf>
    <xf numFmtId="1" fontId="25" fillId="0" borderId="33" xfId="55" applyNumberFormat="1" applyFont="1" applyFill="1" applyBorder="1" applyAlignment="1">
      <alignment horizontal="center" vertical="top" wrapText="1"/>
      <protection/>
    </xf>
    <xf numFmtId="0" fontId="26" fillId="34" borderId="34" xfId="0" applyNumberFormat="1" applyFont="1" applyFill="1" applyBorder="1" applyAlignment="1">
      <alignment horizontal="center" vertical="center" wrapText="1"/>
    </xf>
    <xf numFmtId="0" fontId="26" fillId="34" borderId="34" xfId="0" applyNumberFormat="1" applyFont="1" applyFill="1" applyBorder="1" applyAlignment="1">
      <alignment horizontal="center" vertical="center"/>
    </xf>
    <xf numFmtId="0" fontId="25" fillId="34" borderId="34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2" fontId="13" fillId="0" borderId="35" xfId="55" applyNumberFormat="1" applyFont="1" applyFill="1" applyBorder="1" applyAlignment="1">
      <alignment horizontal="center" vertical="center" wrapText="1"/>
      <protection/>
    </xf>
    <xf numFmtId="3" fontId="13" fillId="0" borderId="35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/>
    </xf>
    <xf numFmtId="3" fontId="13" fillId="0" borderId="35" xfId="0" applyNumberFormat="1" applyFont="1" applyFill="1" applyBorder="1" applyAlignment="1">
      <alignment horizontal="center" vertical="top"/>
    </xf>
    <xf numFmtId="2" fontId="13" fillId="0" borderId="35" xfId="0" applyNumberFormat="1" applyFont="1" applyFill="1" applyBorder="1" applyAlignment="1">
      <alignment horizontal="center" vertical="center" wrapText="1"/>
    </xf>
    <xf numFmtId="0" fontId="13" fillId="0" borderId="35" xfId="33" applyNumberFormat="1" applyFont="1" applyFill="1" applyBorder="1" applyAlignment="1">
      <alignment horizontal="center" vertical="top" wrapText="1"/>
      <protection/>
    </xf>
    <xf numFmtId="3" fontId="13" fillId="0" borderId="35" xfId="33" applyNumberFormat="1" applyFont="1" applyFill="1" applyBorder="1" applyAlignment="1">
      <alignment horizontal="center" vertical="top"/>
      <protection/>
    </xf>
    <xf numFmtId="0" fontId="14" fillId="0" borderId="35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2" fontId="14" fillId="0" borderId="35" xfId="55" applyNumberFormat="1" applyFont="1" applyFill="1" applyBorder="1" applyAlignment="1">
      <alignment horizontal="center" vertical="center" wrapText="1"/>
      <protection/>
    </xf>
    <xf numFmtId="3" fontId="14" fillId="0" borderId="35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 wrapText="1"/>
    </xf>
    <xf numFmtId="2" fontId="13" fillId="0" borderId="35" xfId="55" applyNumberFormat="1" applyFont="1" applyFill="1" applyBorder="1" applyAlignment="1">
      <alignment horizontal="center" vertical="top" wrapText="1"/>
      <protection/>
    </xf>
    <xf numFmtId="3" fontId="14" fillId="0" borderId="35" xfId="0" applyNumberFormat="1" applyFont="1" applyFill="1" applyBorder="1" applyAlignment="1">
      <alignment horizontal="center" vertical="top"/>
    </xf>
    <xf numFmtId="0" fontId="14" fillId="0" borderId="35" xfId="54" applyFont="1" applyFill="1" applyBorder="1" applyAlignment="1">
      <alignment horizontal="center" vertical="center"/>
      <protection/>
    </xf>
    <xf numFmtId="0" fontId="13" fillId="0" borderId="35" xfId="0" applyNumberFormat="1" applyFont="1" applyFill="1" applyBorder="1" applyAlignment="1">
      <alignment horizontal="center" vertical="center"/>
    </xf>
    <xf numFmtId="164" fontId="13" fillId="0" borderId="35" xfId="0" applyNumberFormat="1" applyFont="1" applyFill="1" applyBorder="1" applyAlignment="1">
      <alignment horizontal="center" vertical="center"/>
    </xf>
    <xf numFmtId="0" fontId="13" fillId="0" borderId="35" xfId="33" applyNumberFormat="1" applyFont="1" applyFill="1" applyBorder="1" applyAlignment="1">
      <alignment horizontal="center" vertical="center" wrapText="1"/>
      <protection/>
    </xf>
    <xf numFmtId="3" fontId="13" fillId="0" borderId="35" xfId="33" applyNumberFormat="1" applyFont="1" applyFill="1" applyBorder="1" applyAlignment="1">
      <alignment horizontal="center" vertical="center"/>
      <protection/>
    </xf>
    <xf numFmtId="0" fontId="28" fillId="35" borderId="36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left" vertical="center" wrapText="1"/>
    </xf>
    <xf numFmtId="49" fontId="24" fillId="0" borderId="36" xfId="0" applyNumberFormat="1" applyFont="1" applyFill="1" applyBorder="1" applyAlignment="1">
      <alignment vertical="center" wrapText="1"/>
    </xf>
    <xf numFmtId="49" fontId="24" fillId="0" borderId="37" xfId="0" applyNumberFormat="1" applyFont="1" applyFill="1" applyBorder="1" applyAlignment="1">
      <alignment vertical="center" wrapText="1"/>
    </xf>
    <xf numFmtId="49" fontId="30" fillId="35" borderId="38" xfId="0" applyNumberFormat="1" applyFont="1" applyFill="1" applyBorder="1" applyAlignment="1">
      <alignment vertical="center" wrapText="1"/>
    </xf>
    <xf numFmtId="49" fontId="30" fillId="0" borderId="35" xfId="0" applyNumberFormat="1" applyFont="1" applyFill="1" applyBorder="1" applyAlignment="1">
      <alignment vertical="center" wrapText="1"/>
    </xf>
    <xf numFmtId="49" fontId="33" fillId="0" borderId="35" xfId="0" applyNumberFormat="1" applyFont="1" applyFill="1" applyBorder="1" applyAlignment="1">
      <alignment vertical="center" wrapText="1"/>
    </xf>
    <xf numFmtId="172" fontId="14" fillId="0" borderId="32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0" fontId="26" fillId="36" borderId="11" xfId="54" applyNumberFormat="1" applyFont="1" applyFill="1" applyBorder="1" applyAlignment="1">
      <alignment horizontal="center" vertical="center"/>
      <protection/>
    </xf>
    <xf numFmtId="0" fontId="26" fillId="36" borderId="11" xfId="54" applyNumberFormat="1" applyFont="1" applyFill="1" applyBorder="1" applyAlignment="1">
      <alignment horizontal="center" vertical="center" wrapText="1"/>
      <protection/>
    </xf>
    <xf numFmtId="0" fontId="26" fillId="36" borderId="39" xfId="54" applyNumberFormat="1" applyFont="1" applyFill="1" applyBorder="1" applyAlignment="1">
      <alignment horizontal="center" vertical="center" wrapText="1"/>
      <protection/>
    </xf>
    <xf numFmtId="0" fontId="14" fillId="0" borderId="33" xfId="55" applyNumberFormat="1" applyFont="1" applyFill="1" applyBorder="1" applyAlignment="1">
      <alignment horizontal="center" vertical="top"/>
      <protection/>
    </xf>
    <xf numFmtId="0" fontId="14" fillId="0" borderId="35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/>
    </xf>
    <xf numFmtId="3" fontId="14" fillId="0" borderId="33" xfId="55" applyNumberFormat="1" applyFont="1" applyFill="1" applyBorder="1" applyAlignment="1">
      <alignment horizontal="center" vertical="top"/>
      <protection/>
    </xf>
    <xf numFmtId="2" fontId="14" fillId="0" borderId="32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9" fillId="0" borderId="36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5" fillId="0" borderId="32" xfId="0" applyNumberFormat="1" applyFont="1" applyFill="1" applyBorder="1" applyAlignment="1">
      <alignment horizontal="left" vertical="center"/>
    </xf>
    <xf numFmtId="0" fontId="1" fillId="34" borderId="32" xfId="0" applyNumberFormat="1" applyFont="1" applyFill="1" applyBorder="1" applyAlignment="1">
      <alignment horizontal="center" vertical="center"/>
    </xf>
    <xf numFmtId="49" fontId="26" fillId="34" borderId="32" xfId="0" applyNumberFormat="1" applyFont="1" applyFill="1" applyBorder="1" applyAlignment="1">
      <alignment horizontal="center" vertical="center" wrapText="1"/>
    </xf>
    <xf numFmtId="0" fontId="26" fillId="34" borderId="32" xfId="0" applyNumberFormat="1" applyFont="1" applyFill="1" applyBorder="1" applyAlignment="1">
      <alignment horizontal="center" vertical="center" wrapText="1"/>
    </xf>
    <xf numFmtId="49" fontId="25" fillId="0" borderId="32" xfId="55" applyNumberFormat="1" applyFont="1" applyFill="1" applyBorder="1" applyAlignment="1">
      <alignment horizontal="center" vertical="center"/>
      <protection/>
    </xf>
    <xf numFmtId="3" fontId="13" fillId="0" borderId="40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3" fillId="0" borderId="40" xfId="55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35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" fontId="13" fillId="0" borderId="40" xfId="55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13" fillId="0" borderId="40" xfId="3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Border="1" applyAlignment="1">
      <alignment horizontal="right" vertical="center" wrapText="1"/>
    </xf>
    <xf numFmtId="0" fontId="19" fillId="0" borderId="0" xfId="0" applyNumberFormat="1" applyFont="1" applyBorder="1" applyAlignment="1">
      <alignment horizontal="right" vertical="center" wrapText="1"/>
    </xf>
    <xf numFmtId="0" fontId="14" fillId="0" borderId="32" xfId="0" applyFont="1" applyFill="1" applyBorder="1" applyAlignment="1">
      <alignment horizontal="center"/>
    </xf>
    <xf numFmtId="0" fontId="12" fillId="0" borderId="4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5" fontId="21" fillId="0" borderId="42" xfId="0" applyNumberFormat="1" applyFont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30" fillId="35" borderId="38" xfId="0" applyNumberFormat="1" applyFont="1" applyFill="1" applyBorder="1" applyAlignment="1">
      <alignment horizontal="left" vertical="center" wrapText="1"/>
    </xf>
    <xf numFmtId="0" fontId="30" fillId="35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32" fillId="0" borderId="35" xfId="0" applyNumberFormat="1" applyFont="1" applyFill="1" applyBorder="1" applyAlignment="1">
      <alignment horizontal="left" vertical="center" wrapText="1"/>
    </xf>
    <xf numFmtId="49" fontId="30" fillId="0" borderId="35" xfId="0" applyNumberFormat="1" applyFont="1" applyFill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34" fillId="0" borderId="35" xfId="0" applyNumberFormat="1" applyFont="1" applyFill="1" applyBorder="1" applyAlignment="1">
      <alignment horizontal="left" vertical="center" wrapText="1"/>
    </xf>
    <xf numFmtId="49" fontId="33" fillId="0" borderId="35" xfId="0" applyNumberFormat="1" applyFont="1" applyFill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26" fillId="0" borderId="32" xfId="0" applyNumberFormat="1" applyFont="1" applyFill="1" applyBorder="1" applyAlignment="1">
      <alignment horizontal="left" vertical="center"/>
    </xf>
    <xf numFmtId="49" fontId="26" fillId="0" borderId="32" xfId="55" applyNumberFormat="1" applyFont="1" applyFill="1" applyBorder="1" applyAlignment="1">
      <alignment horizontal="center" vertical="center"/>
      <protection/>
    </xf>
    <xf numFmtId="0" fontId="87" fillId="33" borderId="0" xfId="0" applyFont="1" applyFill="1" applyAlignment="1">
      <alignment horizontal="center"/>
    </xf>
    <xf numFmtId="0" fontId="6" fillId="33" borderId="0" xfId="43" applyFont="1" applyFill="1" applyAlignment="1" applyProtection="1">
      <alignment horizontal="right"/>
      <protection/>
    </xf>
    <xf numFmtId="0" fontId="65" fillId="33" borderId="0" xfId="0" applyFont="1" applyFill="1" applyAlignment="1">
      <alignment/>
    </xf>
    <xf numFmtId="0" fontId="4" fillId="33" borderId="0" xfId="43" applyFont="1" applyFill="1" applyBorder="1" applyAlignment="1" applyProtection="1">
      <alignment horizontal="right" vertical="top" wrapText="1"/>
      <protection/>
    </xf>
    <xf numFmtId="0" fontId="86" fillId="0" borderId="0" xfId="0" applyFont="1" applyAlignment="1">
      <alignment vertical="top" wrapText="1"/>
    </xf>
    <xf numFmtId="0" fontId="89" fillId="33" borderId="0" xfId="0" applyFont="1" applyFill="1" applyBorder="1" applyAlignment="1">
      <alignment horizontal="center" wrapText="1"/>
    </xf>
    <xf numFmtId="0" fontId="92" fillId="33" borderId="0" xfId="0" applyFont="1" applyFill="1" applyAlignment="1">
      <alignment horizontal="center"/>
    </xf>
    <xf numFmtId="0" fontId="4" fillId="33" borderId="0" xfId="43" applyFont="1" applyFill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33" borderId="0" xfId="43" applyFont="1" applyFill="1" applyBorder="1" applyAlignment="1" applyProtection="1">
      <alignment horizontal="right"/>
      <protection/>
    </xf>
    <xf numFmtId="0" fontId="93" fillId="33" borderId="0" xfId="0" applyFont="1" applyFill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93" fillId="0" borderId="10" xfId="0" applyFont="1" applyBorder="1" applyAlignment="1">
      <alignment vertical="center"/>
    </xf>
    <xf numFmtId="0" fontId="94" fillId="0" borderId="10" xfId="0" applyFont="1" applyBorder="1" applyAlignment="1">
      <alignment/>
    </xf>
    <xf numFmtId="0" fontId="95" fillId="33" borderId="10" xfId="0" applyFont="1" applyFill="1" applyBorder="1" applyAlignment="1">
      <alignment horizontal="right"/>
    </xf>
    <xf numFmtId="0" fontId="96" fillId="0" borderId="10" xfId="0" applyFont="1" applyBorder="1" applyAlignment="1">
      <alignment horizontal="right"/>
    </xf>
    <xf numFmtId="0" fontId="90" fillId="33" borderId="43" xfId="0" applyFont="1" applyFill="1" applyBorder="1" applyAlignment="1">
      <alignment horizontal="center" vertical="center" wrapText="1"/>
    </xf>
    <xf numFmtId="0" fontId="90" fillId="33" borderId="44" xfId="0" applyFont="1" applyFill="1" applyBorder="1" applyAlignment="1">
      <alignment horizontal="center" vertical="center" wrapText="1"/>
    </xf>
    <xf numFmtId="0" fontId="90" fillId="33" borderId="14" xfId="0" applyFont="1" applyFill="1" applyBorder="1" applyAlignment="1">
      <alignment horizontal="center" vertical="center" wrapText="1"/>
    </xf>
    <xf numFmtId="0" fontId="90" fillId="33" borderId="45" xfId="0" applyFont="1" applyFill="1" applyBorder="1" applyAlignment="1">
      <alignment horizontal="center" vertical="center" wrapText="1"/>
    </xf>
    <xf numFmtId="0" fontId="90" fillId="33" borderId="46" xfId="0" applyFont="1" applyFill="1" applyBorder="1" applyAlignment="1">
      <alignment horizontal="center" vertical="center" wrapText="1"/>
    </xf>
    <xf numFmtId="0" fontId="90" fillId="33" borderId="47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vertical="center" wrapText="1"/>
    </xf>
    <xf numFmtId="0" fontId="90" fillId="0" borderId="49" xfId="0" applyFont="1" applyFill="1" applyBorder="1" applyAlignment="1">
      <alignment vertical="center" wrapText="1"/>
    </xf>
    <xf numFmtId="0" fontId="90" fillId="0" borderId="50" xfId="0" applyFont="1" applyFill="1" applyBorder="1" applyAlignment="1">
      <alignment horizontal="left" vertical="center" wrapText="1"/>
    </xf>
    <xf numFmtId="0" fontId="90" fillId="0" borderId="51" xfId="0" applyFont="1" applyFill="1" applyBorder="1" applyAlignment="1">
      <alignment horizontal="left" vertical="center" wrapText="1"/>
    </xf>
    <xf numFmtId="0" fontId="90" fillId="0" borderId="50" xfId="0" applyFont="1" applyFill="1" applyBorder="1" applyAlignment="1">
      <alignment vertical="center" wrapText="1"/>
    </xf>
    <xf numFmtId="0" fontId="90" fillId="0" borderId="51" xfId="0" applyFont="1" applyFill="1" applyBorder="1" applyAlignment="1">
      <alignment vertical="center" wrapText="1"/>
    </xf>
    <xf numFmtId="0" fontId="90" fillId="0" borderId="51" xfId="0" applyFont="1" applyBorder="1" applyAlignment="1">
      <alignment vertical="center" wrapText="1"/>
    </xf>
    <xf numFmtId="0" fontId="90" fillId="0" borderId="52" xfId="0" applyFont="1" applyFill="1" applyBorder="1" applyAlignment="1">
      <alignment vertical="center" wrapText="1"/>
    </xf>
    <xf numFmtId="0" fontId="90" fillId="0" borderId="53" xfId="0" applyFont="1" applyFill="1" applyBorder="1" applyAlignment="1">
      <alignment vertical="center" wrapText="1"/>
    </xf>
    <xf numFmtId="0" fontId="10" fillId="33" borderId="41" xfId="56" applyFont="1" applyFill="1" applyBorder="1" applyAlignment="1">
      <alignment horizontal="left" wrapText="1"/>
      <protection/>
    </xf>
    <xf numFmtId="0" fontId="10" fillId="33" borderId="0" xfId="56" applyFont="1" applyFill="1" applyBorder="1" applyAlignment="1">
      <alignment horizontal="left" vertical="top" wrapText="1"/>
      <protection/>
    </xf>
    <xf numFmtId="174" fontId="14" fillId="33" borderId="54" xfId="0" applyNumberFormat="1" applyFont="1" applyFill="1" applyBorder="1" applyAlignment="1">
      <alignment horizontal="center" vertical="center"/>
    </xf>
    <xf numFmtId="174" fontId="14" fillId="33" borderId="55" xfId="0" applyNumberFormat="1" applyFont="1" applyFill="1" applyBorder="1" applyAlignment="1">
      <alignment horizontal="center" vertical="center"/>
    </xf>
    <xf numFmtId="174" fontId="13" fillId="33" borderId="55" xfId="0" applyNumberFormat="1" applyFont="1" applyFill="1" applyBorder="1" applyAlignment="1">
      <alignment horizontal="center" vertical="center"/>
    </xf>
    <xf numFmtId="174" fontId="13" fillId="33" borderId="56" xfId="0" applyNumberFormat="1" applyFont="1" applyFill="1" applyBorder="1" applyAlignment="1">
      <alignment horizontal="center" vertical="center"/>
    </xf>
    <xf numFmtId="174" fontId="13" fillId="33" borderId="11" xfId="55" applyNumberFormat="1" applyFont="1" applyFill="1" applyBorder="1" applyAlignment="1">
      <alignment horizontal="center" vertical="center" wrapText="1"/>
      <protection/>
    </xf>
    <xf numFmtId="174" fontId="14" fillId="33" borderId="57" xfId="0" applyNumberFormat="1" applyFont="1" applyFill="1" applyBorder="1" applyAlignment="1">
      <alignment horizontal="center" vertical="center"/>
    </xf>
    <xf numFmtId="174" fontId="13" fillId="33" borderId="11" xfId="55" applyNumberFormat="1" applyFont="1" applyFill="1" applyBorder="1" applyAlignment="1">
      <alignment horizontal="center" vertical="center" wrapText="1"/>
      <protection/>
    </xf>
    <xf numFmtId="175" fontId="14" fillId="33" borderId="11" xfId="0" applyNumberFormat="1" applyFont="1" applyFill="1" applyBorder="1" applyAlignment="1">
      <alignment horizontal="center" vertical="center"/>
    </xf>
    <xf numFmtId="177" fontId="14" fillId="33" borderId="58" xfId="0" applyNumberFormat="1" applyFont="1" applyFill="1" applyBorder="1" applyAlignment="1">
      <alignment horizontal="center" vertical="center"/>
    </xf>
    <xf numFmtId="177" fontId="13" fillId="33" borderId="58" xfId="0" applyNumberFormat="1" applyFont="1" applyFill="1" applyBorder="1" applyAlignment="1">
      <alignment horizontal="center" vertical="center"/>
    </xf>
    <xf numFmtId="177" fontId="13" fillId="33" borderId="59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left" vertical="center"/>
    </xf>
    <xf numFmtId="0" fontId="25" fillId="0" borderId="60" xfId="0" applyNumberFormat="1" applyFont="1" applyFill="1" applyBorder="1" applyAlignment="1">
      <alignment horizontal="left" vertical="center"/>
    </xf>
    <xf numFmtId="49" fontId="25" fillId="0" borderId="34" xfId="55" applyNumberFormat="1" applyFont="1" applyFill="1" applyBorder="1" applyAlignment="1">
      <alignment horizontal="center" vertical="center"/>
      <protection/>
    </xf>
    <xf numFmtId="49" fontId="25" fillId="0" borderId="60" xfId="55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Тарифы на Доставку грузов г  Ростов-на-Дону от 300608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0</xdr:rowOff>
    </xdr:from>
    <xdr:to>
      <xdr:col>6</xdr:col>
      <xdr:colOff>447675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7</xdr:col>
      <xdr:colOff>28575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0</xdr:rowOff>
    </xdr:from>
    <xdr:to>
      <xdr:col>9</xdr:col>
      <xdr:colOff>219075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3181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3" width="7.00390625" style="0" customWidth="1"/>
    <col min="4" max="5" width="7.7109375" style="0" customWidth="1"/>
    <col min="6" max="6" width="7.8515625" style="0" customWidth="1"/>
    <col min="7" max="7" width="7.57421875" style="0" customWidth="1"/>
    <col min="8" max="8" width="7.00390625" style="0" customWidth="1"/>
    <col min="9" max="9" width="7.57421875" style="0" customWidth="1"/>
    <col min="10" max="10" width="7.140625" style="0" customWidth="1"/>
    <col min="11" max="11" width="7.28125" style="0" customWidth="1"/>
    <col min="12" max="12" width="7.57421875" style="0" customWidth="1"/>
    <col min="13" max="13" width="7.421875" style="0" customWidth="1"/>
    <col min="14" max="14" width="7.8515625" style="0" customWidth="1"/>
  </cols>
  <sheetData>
    <row r="1" spans="1:14" ht="31.5" customHeight="1">
      <c r="A1" s="128" t="s">
        <v>128</v>
      </c>
      <c r="B1" s="128"/>
      <c r="C1" s="128"/>
      <c r="D1" s="128"/>
      <c r="E1" s="128"/>
      <c r="F1" s="129"/>
      <c r="G1" s="129"/>
      <c r="H1" s="120" t="s">
        <v>129</v>
      </c>
      <c r="I1" s="120"/>
      <c r="J1" s="120"/>
      <c r="K1" s="120"/>
      <c r="L1" s="120"/>
      <c r="M1" s="120"/>
      <c r="N1" s="120"/>
    </row>
    <row r="2" spans="1:14" ht="30" customHeight="1">
      <c r="A2" s="130" t="s">
        <v>130</v>
      </c>
      <c r="B2" s="130"/>
      <c r="C2" s="130"/>
      <c r="D2" s="130"/>
      <c r="E2" s="130"/>
      <c r="F2" s="129"/>
      <c r="G2" s="129"/>
      <c r="H2" s="121" t="s">
        <v>133</v>
      </c>
      <c r="I2" s="121"/>
      <c r="J2" s="121"/>
      <c r="K2" s="121"/>
      <c r="L2" s="121"/>
      <c r="M2" s="121"/>
      <c r="N2" s="121"/>
    </row>
    <row r="3" spans="1:14" ht="21.75" customHeight="1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2.75" customHeight="1">
      <c r="A4" s="123" t="s">
        <v>134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39" customHeight="1">
      <c r="A5" s="125" t="s">
        <v>132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8" customHeight="1" thickBot="1">
      <c r="A6" s="127" t="s">
        <v>224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 customHeight="1" thickBot="1">
      <c r="A7" s="98" t="s">
        <v>135</v>
      </c>
      <c r="B7" s="99" t="s">
        <v>0</v>
      </c>
      <c r="C7" s="100" t="s">
        <v>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84" t="s">
        <v>153</v>
      </c>
    </row>
    <row r="8" spans="1:14" ht="23.25" thickBot="1">
      <c r="A8" s="98"/>
      <c r="B8" s="99"/>
      <c r="C8" s="43" t="s">
        <v>2</v>
      </c>
      <c r="D8" s="43" t="s">
        <v>3</v>
      </c>
      <c r="E8" s="43" t="s">
        <v>4</v>
      </c>
      <c r="F8" s="43" t="s">
        <v>5</v>
      </c>
      <c r="G8" s="43" t="s">
        <v>6</v>
      </c>
      <c r="H8" s="43" t="s">
        <v>7</v>
      </c>
      <c r="I8" s="43" t="s">
        <v>8</v>
      </c>
      <c r="J8" s="44" t="s">
        <v>9</v>
      </c>
      <c r="K8" s="44" t="s">
        <v>10</v>
      </c>
      <c r="L8" s="44" t="s">
        <v>11</v>
      </c>
      <c r="M8" s="43" t="s">
        <v>12</v>
      </c>
      <c r="N8" s="85" t="s">
        <v>154</v>
      </c>
    </row>
    <row r="9" spans="1:14" ht="17.25" customHeight="1" thickBot="1">
      <c r="A9" s="98"/>
      <c r="B9" s="99"/>
      <c r="C9" s="43" t="s">
        <v>13</v>
      </c>
      <c r="D9" s="49" t="s">
        <v>14</v>
      </c>
      <c r="E9" s="49" t="s">
        <v>15</v>
      </c>
      <c r="F9" s="50" t="s">
        <v>16</v>
      </c>
      <c r="G9" s="50" t="s">
        <v>17</v>
      </c>
      <c r="H9" s="50" t="s">
        <v>18</v>
      </c>
      <c r="I9" s="50" t="s">
        <v>19</v>
      </c>
      <c r="J9" s="51" t="s">
        <v>20</v>
      </c>
      <c r="K9" s="51" t="s">
        <v>21</v>
      </c>
      <c r="L9" s="51" t="s">
        <v>22</v>
      </c>
      <c r="M9" s="43" t="s">
        <v>23</v>
      </c>
      <c r="N9" s="86" t="s">
        <v>23</v>
      </c>
    </row>
    <row r="10" spans="1:14" ht="12.75" customHeight="1" thickBot="1" thickTop="1">
      <c r="A10" s="97" t="s">
        <v>136</v>
      </c>
      <c r="B10" s="101" t="s">
        <v>155</v>
      </c>
      <c r="C10" s="45" t="s">
        <v>25</v>
      </c>
      <c r="D10" s="52">
        <v>9.3</v>
      </c>
      <c r="E10" s="52">
        <v>9.6</v>
      </c>
      <c r="F10" s="53">
        <v>9.9</v>
      </c>
      <c r="G10" s="53">
        <v>10</v>
      </c>
      <c r="H10" s="53">
        <v>10.4</v>
      </c>
      <c r="I10" s="53">
        <v>10.5</v>
      </c>
      <c r="J10" s="53">
        <v>10.6</v>
      </c>
      <c r="K10" s="53">
        <v>10.7</v>
      </c>
      <c r="L10" s="53">
        <v>10.9</v>
      </c>
      <c r="M10" s="109">
        <v>500</v>
      </c>
      <c r="N10" s="82">
        <f>M10/L10</f>
        <v>45.87155963302752</v>
      </c>
    </row>
    <row r="11" spans="1:14" ht="12.75" customHeight="1" thickBot="1" thickTop="1">
      <c r="A11" s="97"/>
      <c r="B11" s="101"/>
      <c r="C11" s="46" t="s">
        <v>26</v>
      </c>
      <c r="D11" s="54">
        <v>2350</v>
      </c>
      <c r="E11" s="54">
        <v>2390</v>
      </c>
      <c r="F11" s="54">
        <v>2420</v>
      </c>
      <c r="G11" s="54">
        <v>2450</v>
      </c>
      <c r="H11" s="54">
        <v>2490</v>
      </c>
      <c r="I11" s="54">
        <v>2550</v>
      </c>
      <c r="J11" s="54">
        <v>2620</v>
      </c>
      <c r="K11" s="54">
        <v>2670</v>
      </c>
      <c r="L11" s="54">
        <v>2690</v>
      </c>
      <c r="M11" s="109"/>
      <c r="N11" s="83">
        <f>M10/L11</f>
        <v>0.18587360594795538</v>
      </c>
    </row>
    <row r="12" spans="1:14" ht="12.75" customHeight="1" thickBot="1" thickTop="1">
      <c r="A12" s="97" t="s">
        <v>150</v>
      </c>
      <c r="B12" s="101" t="s">
        <v>164</v>
      </c>
      <c r="C12" s="45" t="s">
        <v>25</v>
      </c>
      <c r="D12" s="70" t="s">
        <v>42</v>
      </c>
      <c r="E12" s="62">
        <v>7.9</v>
      </c>
      <c r="F12" s="62">
        <v>8</v>
      </c>
      <c r="G12" s="62">
        <v>8.1</v>
      </c>
      <c r="H12" s="71">
        <v>8.2</v>
      </c>
      <c r="I12" s="71">
        <v>8.3</v>
      </c>
      <c r="J12" s="71">
        <v>8.4</v>
      </c>
      <c r="K12" s="71">
        <v>8.5</v>
      </c>
      <c r="L12" s="71">
        <v>8.6</v>
      </c>
      <c r="M12" s="104">
        <v>350</v>
      </c>
      <c r="N12" s="82">
        <f>M12/L12</f>
        <v>40.697674418604656</v>
      </c>
    </row>
    <row r="13" spans="1:14" ht="12.75" customHeight="1" thickBot="1" thickTop="1">
      <c r="A13" s="97"/>
      <c r="B13" s="101"/>
      <c r="C13" s="46" t="s">
        <v>26</v>
      </c>
      <c r="D13" s="70" t="s">
        <v>42</v>
      </c>
      <c r="E13" s="62">
        <v>1980</v>
      </c>
      <c r="F13" s="62">
        <v>2000</v>
      </c>
      <c r="G13" s="62">
        <v>2050</v>
      </c>
      <c r="H13" s="71">
        <v>2100</v>
      </c>
      <c r="I13" s="71">
        <v>2110</v>
      </c>
      <c r="J13" s="71">
        <v>2120</v>
      </c>
      <c r="K13" s="71">
        <v>2130</v>
      </c>
      <c r="L13" s="71">
        <v>2140</v>
      </c>
      <c r="M13" s="103"/>
      <c r="N13" s="83">
        <f>M12/L13</f>
        <v>0.16355140186915887</v>
      </c>
    </row>
    <row r="14" spans="1:14" ht="12.75" customHeight="1" thickBot="1" thickTop="1">
      <c r="A14" s="97" t="s">
        <v>223</v>
      </c>
      <c r="B14" s="101" t="s">
        <v>159</v>
      </c>
      <c r="C14" s="45" t="s">
        <v>25</v>
      </c>
      <c r="D14" s="62">
        <v>4.5</v>
      </c>
      <c r="E14" s="62">
        <v>4.6</v>
      </c>
      <c r="F14" s="62">
        <v>4.7</v>
      </c>
      <c r="G14" s="62">
        <v>4.8</v>
      </c>
      <c r="H14" s="63">
        <v>4.9</v>
      </c>
      <c r="I14" s="63">
        <v>5</v>
      </c>
      <c r="J14" s="63">
        <v>5.1</v>
      </c>
      <c r="K14" s="63">
        <v>5.2</v>
      </c>
      <c r="L14" s="63">
        <v>5.3</v>
      </c>
      <c r="M14" s="102">
        <v>300</v>
      </c>
      <c r="N14" s="82">
        <f>M14/L14</f>
        <v>56.60377358490566</v>
      </c>
    </row>
    <row r="15" spans="1:14" ht="12.75" customHeight="1" thickBot="1" thickTop="1">
      <c r="A15" s="97"/>
      <c r="B15" s="101"/>
      <c r="C15" s="47" t="s">
        <v>26</v>
      </c>
      <c r="D15" s="54">
        <f aca="true" t="shared" si="0" ref="D15:K15">D14*250</f>
        <v>1125</v>
      </c>
      <c r="E15" s="54">
        <f t="shared" si="0"/>
        <v>1150</v>
      </c>
      <c r="F15" s="54">
        <f t="shared" si="0"/>
        <v>1175</v>
      </c>
      <c r="G15" s="54">
        <f t="shared" si="0"/>
        <v>1200</v>
      </c>
      <c r="H15" s="54">
        <f t="shared" si="0"/>
        <v>1225</v>
      </c>
      <c r="I15" s="54">
        <f t="shared" si="0"/>
        <v>1250</v>
      </c>
      <c r="J15" s="54">
        <f t="shared" si="0"/>
        <v>1275</v>
      </c>
      <c r="K15" s="54">
        <f t="shared" si="0"/>
        <v>1300</v>
      </c>
      <c r="L15" s="54">
        <f>L14*250</f>
        <v>1325</v>
      </c>
      <c r="M15" s="103"/>
      <c r="N15" s="83">
        <f>M14/L15</f>
        <v>0.22641509433962265</v>
      </c>
    </row>
    <row r="16" spans="1:14" ht="12.75" customHeight="1" thickBot="1" thickTop="1">
      <c r="A16" s="97" t="s">
        <v>152</v>
      </c>
      <c r="B16" s="101" t="s">
        <v>165</v>
      </c>
      <c r="C16" s="45" t="s">
        <v>25</v>
      </c>
      <c r="D16" s="72">
        <v>7.2</v>
      </c>
      <c r="E16" s="72">
        <v>7.5</v>
      </c>
      <c r="F16" s="72">
        <v>8</v>
      </c>
      <c r="G16" s="72">
        <v>8.3</v>
      </c>
      <c r="H16" s="72">
        <v>8.5</v>
      </c>
      <c r="I16" s="72">
        <v>8.6</v>
      </c>
      <c r="J16" s="72">
        <v>8.7</v>
      </c>
      <c r="K16" s="72">
        <v>8.8</v>
      </c>
      <c r="L16" s="72">
        <v>8.9</v>
      </c>
      <c r="M16" s="102">
        <v>350</v>
      </c>
      <c r="N16" s="82">
        <f>M16/L16</f>
        <v>39.32584269662921</v>
      </c>
    </row>
    <row r="17" spans="1:14" ht="12.75" customHeight="1" thickBot="1" thickTop="1">
      <c r="A17" s="97"/>
      <c r="B17" s="101"/>
      <c r="C17" s="46" t="s">
        <v>26</v>
      </c>
      <c r="D17" s="54">
        <v>1800</v>
      </c>
      <c r="E17" s="54">
        <v>1875</v>
      </c>
      <c r="F17" s="54">
        <v>2000</v>
      </c>
      <c r="G17" s="54">
        <v>2075</v>
      </c>
      <c r="H17" s="54">
        <v>2125</v>
      </c>
      <c r="I17" s="54">
        <v>2150</v>
      </c>
      <c r="J17" s="54">
        <v>2175</v>
      </c>
      <c r="K17" s="54">
        <v>2200</v>
      </c>
      <c r="L17" s="54">
        <v>2225</v>
      </c>
      <c r="M17" s="103"/>
      <c r="N17" s="83">
        <f>M16/L17</f>
        <v>0.15730337078651685</v>
      </c>
    </row>
    <row r="18" spans="1:14" ht="12.75" customHeight="1" thickBot="1" thickTop="1">
      <c r="A18" s="97" t="s">
        <v>146</v>
      </c>
      <c r="B18" s="101" t="s">
        <v>160</v>
      </c>
      <c r="C18" s="48" t="s">
        <v>25</v>
      </c>
      <c r="D18" s="52">
        <v>12.7</v>
      </c>
      <c r="E18" s="52">
        <v>12.9</v>
      </c>
      <c r="F18" s="52">
        <v>13.2</v>
      </c>
      <c r="G18" s="52">
        <v>13.6</v>
      </c>
      <c r="H18" s="59">
        <v>13.9</v>
      </c>
      <c r="I18" s="59">
        <v>14.4</v>
      </c>
      <c r="J18" s="59">
        <v>14.7</v>
      </c>
      <c r="K18" s="59">
        <v>14.8</v>
      </c>
      <c r="L18" s="59">
        <v>14.9</v>
      </c>
      <c r="M18" s="111">
        <v>500</v>
      </c>
      <c r="N18" s="82">
        <f>M18/L18</f>
        <v>33.557046979865774</v>
      </c>
    </row>
    <row r="19" spans="1:14" ht="12.75" customHeight="1" thickBot="1" thickTop="1">
      <c r="A19" s="97"/>
      <c r="B19" s="101"/>
      <c r="C19" s="47" t="s">
        <v>26</v>
      </c>
      <c r="D19" s="54">
        <v>2990</v>
      </c>
      <c r="E19" s="54">
        <v>3190</v>
      </c>
      <c r="F19" s="54">
        <v>3390</v>
      </c>
      <c r="G19" s="54">
        <v>3490</v>
      </c>
      <c r="H19" s="54">
        <v>3550</v>
      </c>
      <c r="I19" s="54">
        <v>3590</v>
      </c>
      <c r="J19" s="54">
        <v>3625</v>
      </c>
      <c r="K19" s="54">
        <v>3650</v>
      </c>
      <c r="L19" s="54">
        <v>3690</v>
      </c>
      <c r="M19" s="103"/>
      <c r="N19" s="83">
        <f>M18/L19</f>
        <v>0.13550135501355012</v>
      </c>
    </row>
    <row r="20" spans="1:14" ht="12.75" customHeight="1" thickBot="1" thickTop="1">
      <c r="A20" s="97" t="s">
        <v>147</v>
      </c>
      <c r="B20" s="101" t="s">
        <v>160</v>
      </c>
      <c r="C20" s="45" t="s">
        <v>25</v>
      </c>
      <c r="D20" s="52">
        <v>13.5</v>
      </c>
      <c r="E20" s="52">
        <v>13.7</v>
      </c>
      <c r="F20" s="52">
        <v>13.9</v>
      </c>
      <c r="G20" s="52">
        <v>14.4</v>
      </c>
      <c r="H20" s="67">
        <v>14.9</v>
      </c>
      <c r="I20" s="67">
        <v>15</v>
      </c>
      <c r="J20" s="67">
        <v>15.5</v>
      </c>
      <c r="K20" s="67">
        <v>15.7</v>
      </c>
      <c r="L20" s="67">
        <v>15.9</v>
      </c>
      <c r="M20" s="118">
        <v>500</v>
      </c>
      <c r="N20" s="82">
        <f>M20/L20</f>
        <v>31.446540880503143</v>
      </c>
    </row>
    <row r="21" spans="1:14" ht="12.75" customHeight="1" thickBot="1" thickTop="1">
      <c r="A21" s="97"/>
      <c r="B21" s="101"/>
      <c r="C21" s="46" t="s">
        <v>26</v>
      </c>
      <c r="D21" s="62">
        <v>3275</v>
      </c>
      <c r="E21" s="62">
        <v>3325</v>
      </c>
      <c r="F21" s="62">
        <v>3375</v>
      </c>
      <c r="G21" s="62">
        <v>3500</v>
      </c>
      <c r="H21" s="66">
        <v>3625</v>
      </c>
      <c r="I21" s="66">
        <v>3750</v>
      </c>
      <c r="J21" s="66">
        <v>3775</v>
      </c>
      <c r="K21" s="66">
        <v>3800</v>
      </c>
      <c r="L21" s="66">
        <v>3850</v>
      </c>
      <c r="M21" s="118"/>
      <c r="N21" s="83">
        <f>M20/L21</f>
        <v>0.12987012987012986</v>
      </c>
    </row>
    <row r="22" spans="1:14" ht="12.75" customHeight="1" thickBot="1" thickTop="1">
      <c r="A22" s="97" t="s">
        <v>149</v>
      </c>
      <c r="B22" s="101" t="s">
        <v>160</v>
      </c>
      <c r="C22" s="45" t="s">
        <v>25</v>
      </c>
      <c r="D22" s="59">
        <v>13</v>
      </c>
      <c r="E22" s="59">
        <v>13.2</v>
      </c>
      <c r="F22" s="59">
        <v>13.4</v>
      </c>
      <c r="G22" s="59">
        <v>13.6</v>
      </c>
      <c r="H22" s="59">
        <v>13.8</v>
      </c>
      <c r="I22" s="59">
        <v>14.3</v>
      </c>
      <c r="J22" s="59">
        <v>14.5</v>
      </c>
      <c r="K22" s="59">
        <v>14.8</v>
      </c>
      <c r="L22" s="59">
        <v>14.9</v>
      </c>
      <c r="M22" s="104">
        <v>400</v>
      </c>
      <c r="N22" s="82">
        <f>M22/L22</f>
        <v>26.845637583892618</v>
      </c>
    </row>
    <row r="23" spans="1:14" ht="12.75" customHeight="1" thickBot="1" thickTop="1">
      <c r="A23" s="97"/>
      <c r="B23" s="101"/>
      <c r="C23" s="46" t="s">
        <v>26</v>
      </c>
      <c r="D23" s="54">
        <v>3250</v>
      </c>
      <c r="E23" s="54">
        <v>3290</v>
      </c>
      <c r="F23" s="54">
        <v>3350</v>
      </c>
      <c r="G23" s="54">
        <v>3390</v>
      </c>
      <c r="H23" s="54">
        <v>3450</v>
      </c>
      <c r="I23" s="54">
        <v>3590</v>
      </c>
      <c r="J23" s="54">
        <v>3625</v>
      </c>
      <c r="K23" s="54">
        <v>3690</v>
      </c>
      <c r="L23" s="54">
        <v>3790</v>
      </c>
      <c r="M23" s="103"/>
      <c r="N23" s="83">
        <f>M22/L23</f>
        <v>0.10554089709762533</v>
      </c>
    </row>
    <row r="24" spans="1:14" ht="12.75" customHeight="1" thickBot="1" thickTop="1">
      <c r="A24" s="97" t="s">
        <v>143</v>
      </c>
      <c r="B24" s="101" t="s">
        <v>161</v>
      </c>
      <c r="C24" s="45" t="s">
        <v>25</v>
      </c>
      <c r="D24" s="64">
        <v>13</v>
      </c>
      <c r="E24" s="64">
        <v>13.6</v>
      </c>
      <c r="F24" s="64">
        <v>13.9</v>
      </c>
      <c r="G24" s="64">
        <v>14.3</v>
      </c>
      <c r="H24" s="64">
        <v>14.9</v>
      </c>
      <c r="I24" s="64">
        <v>15.2</v>
      </c>
      <c r="J24" s="64">
        <v>15.4</v>
      </c>
      <c r="K24" s="64">
        <v>15.6</v>
      </c>
      <c r="L24" s="64">
        <v>15.8</v>
      </c>
      <c r="M24" s="109">
        <v>600</v>
      </c>
      <c r="N24" s="82">
        <f>M24/L24</f>
        <v>37.974683544303794</v>
      </c>
    </row>
    <row r="25" spans="1:14" ht="12.75" customHeight="1" thickBot="1" thickTop="1">
      <c r="A25" s="97"/>
      <c r="B25" s="101"/>
      <c r="C25" s="46" t="s">
        <v>26</v>
      </c>
      <c r="D25" s="64">
        <v>3490</v>
      </c>
      <c r="E25" s="64">
        <v>3520</v>
      </c>
      <c r="F25" s="64">
        <v>3550</v>
      </c>
      <c r="G25" s="64">
        <v>3590</v>
      </c>
      <c r="H25" s="64">
        <v>3690</v>
      </c>
      <c r="I25" s="64">
        <v>3750</v>
      </c>
      <c r="J25" s="64">
        <v>3825</v>
      </c>
      <c r="K25" s="64">
        <v>3850</v>
      </c>
      <c r="L25" s="64">
        <v>3950</v>
      </c>
      <c r="M25" s="103"/>
      <c r="N25" s="83">
        <f>M24/L25</f>
        <v>0.1518987341772152</v>
      </c>
    </row>
    <row r="26" spans="1:14" ht="12.75" customHeight="1" thickBot="1" thickTop="1">
      <c r="A26" s="97" t="s">
        <v>141</v>
      </c>
      <c r="B26" s="101" t="s">
        <v>156</v>
      </c>
      <c r="C26" s="45" t="s">
        <v>25</v>
      </c>
      <c r="D26" s="52">
        <v>15</v>
      </c>
      <c r="E26" s="52">
        <v>15.3</v>
      </c>
      <c r="F26" s="52">
        <v>15.4</v>
      </c>
      <c r="G26" s="52">
        <v>15.5</v>
      </c>
      <c r="H26" s="59">
        <v>15.6</v>
      </c>
      <c r="I26" s="59">
        <v>15.7</v>
      </c>
      <c r="J26" s="59">
        <v>15.9</v>
      </c>
      <c r="K26" s="59">
        <v>16.1</v>
      </c>
      <c r="L26" s="59">
        <v>16.3</v>
      </c>
      <c r="M26" s="109">
        <v>500</v>
      </c>
      <c r="N26" s="82">
        <f>M26/L26</f>
        <v>30.674846625766868</v>
      </c>
    </row>
    <row r="27" spans="1:14" ht="12.75" customHeight="1" thickBot="1" thickTop="1">
      <c r="A27" s="97"/>
      <c r="B27" s="101"/>
      <c r="C27" s="47" t="s">
        <v>26</v>
      </c>
      <c r="D27" s="54">
        <v>3750</v>
      </c>
      <c r="E27" s="54">
        <v>3825</v>
      </c>
      <c r="F27" s="54">
        <v>3850</v>
      </c>
      <c r="G27" s="54">
        <v>3875</v>
      </c>
      <c r="H27" s="54">
        <v>3900</v>
      </c>
      <c r="I27" s="54">
        <v>3925</v>
      </c>
      <c r="J27" s="54">
        <v>3975</v>
      </c>
      <c r="K27" s="54">
        <v>4025</v>
      </c>
      <c r="L27" s="54">
        <v>4075</v>
      </c>
      <c r="M27" s="103"/>
      <c r="N27" s="83">
        <f>M26/L27</f>
        <v>0.12269938650306748</v>
      </c>
    </row>
    <row r="28" spans="1:14" ht="12.75" customHeight="1" thickBot="1" thickTop="1">
      <c r="A28" s="97" t="s">
        <v>138</v>
      </c>
      <c r="B28" s="101" t="s">
        <v>156</v>
      </c>
      <c r="C28" s="45" t="s">
        <v>25</v>
      </c>
      <c r="D28" s="52">
        <v>11.3</v>
      </c>
      <c r="E28" s="52">
        <v>11.6</v>
      </c>
      <c r="F28" s="52">
        <v>11.9</v>
      </c>
      <c r="G28" s="52">
        <v>12.2</v>
      </c>
      <c r="H28" s="59">
        <v>12.5</v>
      </c>
      <c r="I28" s="59">
        <v>12.9</v>
      </c>
      <c r="J28" s="59">
        <v>13.2</v>
      </c>
      <c r="K28" s="59">
        <v>13.5</v>
      </c>
      <c r="L28" s="59">
        <v>13.8</v>
      </c>
      <c r="M28" s="104">
        <v>500</v>
      </c>
      <c r="N28" s="82">
        <f>M28/L28</f>
        <v>36.231884057971016</v>
      </c>
    </row>
    <row r="29" spans="1:14" ht="12.75" customHeight="1" thickBot="1" thickTop="1">
      <c r="A29" s="97"/>
      <c r="B29" s="101"/>
      <c r="C29" s="46" t="s">
        <v>26</v>
      </c>
      <c r="D29" s="54">
        <v>2950</v>
      </c>
      <c r="E29" s="54">
        <v>2990</v>
      </c>
      <c r="F29" s="54">
        <v>3050</v>
      </c>
      <c r="G29" s="54">
        <v>3090</v>
      </c>
      <c r="H29" s="54">
        <v>3190</v>
      </c>
      <c r="I29" s="54">
        <v>3250</v>
      </c>
      <c r="J29" s="54">
        <v>3350</v>
      </c>
      <c r="K29" s="54">
        <v>3450</v>
      </c>
      <c r="L29" s="54">
        <v>3490</v>
      </c>
      <c r="M29" s="104"/>
      <c r="N29" s="83">
        <f>M28/L29</f>
        <v>0.14326647564469913</v>
      </c>
    </row>
    <row r="30" spans="1:14" ht="12.75" customHeight="1" thickBot="1" thickTop="1">
      <c r="A30" s="97" t="s">
        <v>137</v>
      </c>
      <c r="B30" s="101" t="s">
        <v>27</v>
      </c>
      <c r="C30" s="45" t="s">
        <v>25</v>
      </c>
      <c r="D30" s="55">
        <v>7.9</v>
      </c>
      <c r="E30" s="55">
        <v>8.3</v>
      </c>
      <c r="F30" s="56">
        <v>8.7</v>
      </c>
      <c r="G30" s="56">
        <v>9</v>
      </c>
      <c r="H30" s="56">
        <v>9.1</v>
      </c>
      <c r="I30" s="56">
        <v>9.2</v>
      </c>
      <c r="J30" s="56">
        <v>9.3</v>
      </c>
      <c r="K30" s="56">
        <v>9.4</v>
      </c>
      <c r="L30" s="56">
        <v>9.5</v>
      </c>
      <c r="M30" s="102">
        <v>400</v>
      </c>
      <c r="N30" s="82">
        <f>M30/L30</f>
        <v>42.10526315789474</v>
      </c>
    </row>
    <row r="31" spans="1:14" ht="12.75" customHeight="1" thickBot="1" thickTop="1">
      <c r="A31" s="97"/>
      <c r="B31" s="101"/>
      <c r="C31" s="46" t="s">
        <v>26</v>
      </c>
      <c r="D31" s="57">
        <v>1990</v>
      </c>
      <c r="E31" s="57">
        <v>2050</v>
      </c>
      <c r="F31" s="58">
        <v>2120</v>
      </c>
      <c r="G31" s="58">
        <v>2190</v>
      </c>
      <c r="H31" s="58">
        <v>2250</v>
      </c>
      <c r="I31" s="58">
        <v>2290</v>
      </c>
      <c r="J31" s="58">
        <v>2320</v>
      </c>
      <c r="K31" s="58">
        <v>2350</v>
      </c>
      <c r="L31" s="58">
        <v>2390</v>
      </c>
      <c r="M31" s="102"/>
      <c r="N31" s="83">
        <f>M30/L31</f>
        <v>0.16736401673640167</v>
      </c>
    </row>
    <row r="32" spans="1:14" ht="12.75" customHeight="1" thickBot="1" thickTop="1">
      <c r="A32" s="97" t="s">
        <v>151</v>
      </c>
      <c r="B32" s="101" t="s">
        <v>164</v>
      </c>
      <c r="C32" s="45" t="s">
        <v>25</v>
      </c>
      <c r="D32" s="70" t="s">
        <v>42</v>
      </c>
      <c r="E32" s="62">
        <v>7.6</v>
      </c>
      <c r="F32" s="62">
        <v>7.7</v>
      </c>
      <c r="G32" s="62">
        <v>7.7</v>
      </c>
      <c r="H32" s="71">
        <v>7.8</v>
      </c>
      <c r="I32" s="71">
        <v>7.9</v>
      </c>
      <c r="J32" s="71">
        <v>8</v>
      </c>
      <c r="K32" s="71">
        <v>8.1</v>
      </c>
      <c r="L32" s="71">
        <v>8.2</v>
      </c>
      <c r="M32" s="104">
        <v>350</v>
      </c>
      <c r="N32" s="82">
        <f>M32/L32</f>
        <v>42.6829268292683</v>
      </c>
    </row>
    <row r="33" spans="1:14" ht="12.75" customHeight="1" thickBot="1" thickTop="1">
      <c r="A33" s="97"/>
      <c r="B33" s="101"/>
      <c r="C33" s="46" t="s">
        <v>26</v>
      </c>
      <c r="D33" s="70" t="s">
        <v>42</v>
      </c>
      <c r="E33" s="62">
        <v>1910</v>
      </c>
      <c r="F33" s="62">
        <v>1930</v>
      </c>
      <c r="G33" s="62">
        <v>1950</v>
      </c>
      <c r="H33" s="71">
        <v>2000</v>
      </c>
      <c r="I33" s="71">
        <v>2010</v>
      </c>
      <c r="J33" s="71">
        <v>2020</v>
      </c>
      <c r="K33" s="71">
        <v>2030</v>
      </c>
      <c r="L33" s="71">
        <v>2040</v>
      </c>
      <c r="M33" s="103"/>
      <c r="N33" s="83">
        <f>M32/L33</f>
        <v>0.1715686274509804</v>
      </c>
    </row>
    <row r="34" spans="1:14" ht="12.75" customHeight="1" thickBot="1" thickTop="1">
      <c r="A34" s="97" t="s">
        <v>148</v>
      </c>
      <c r="B34" s="101" t="s">
        <v>163</v>
      </c>
      <c r="C34" s="45" t="s">
        <v>25</v>
      </c>
      <c r="D34" s="68" t="s">
        <v>28</v>
      </c>
      <c r="E34" s="68" t="s">
        <v>28</v>
      </c>
      <c r="F34" s="55">
        <v>16</v>
      </c>
      <c r="G34" s="55">
        <v>13.3</v>
      </c>
      <c r="H34" s="55">
        <v>16.9</v>
      </c>
      <c r="I34" s="55">
        <v>17.8</v>
      </c>
      <c r="J34" s="55">
        <v>18.9</v>
      </c>
      <c r="K34" s="55">
        <v>19.5</v>
      </c>
      <c r="L34" s="55">
        <v>19.8</v>
      </c>
      <c r="M34" s="109">
        <v>650</v>
      </c>
      <c r="N34" s="82">
        <f>M34/L34</f>
        <v>32.82828282828283</v>
      </c>
    </row>
    <row r="35" spans="1:14" ht="12.75" customHeight="1" thickBot="1" thickTop="1">
      <c r="A35" s="97"/>
      <c r="B35" s="101"/>
      <c r="C35" s="46" t="s">
        <v>26</v>
      </c>
      <c r="D35" s="68" t="s">
        <v>28</v>
      </c>
      <c r="E35" s="68" t="s">
        <v>28</v>
      </c>
      <c r="F35" s="69">
        <v>4200</v>
      </c>
      <c r="G35" s="69">
        <v>4220</v>
      </c>
      <c r="H35" s="69">
        <v>4330</v>
      </c>
      <c r="I35" s="69">
        <v>4550</v>
      </c>
      <c r="J35" s="69">
        <v>4650</v>
      </c>
      <c r="K35" s="69">
        <v>4680</v>
      </c>
      <c r="L35" s="69">
        <v>4810</v>
      </c>
      <c r="M35" s="103"/>
      <c r="N35" s="83">
        <f>M34/L35</f>
        <v>0.13513513513513514</v>
      </c>
    </row>
    <row r="36" spans="1:14" ht="12.75" customHeight="1" thickBot="1" thickTop="1">
      <c r="A36" s="97" t="s">
        <v>144</v>
      </c>
      <c r="B36" s="101" t="s">
        <v>160</v>
      </c>
      <c r="C36" s="48" t="s">
        <v>25</v>
      </c>
      <c r="D36" s="52">
        <v>12.7</v>
      </c>
      <c r="E36" s="52">
        <v>12.9</v>
      </c>
      <c r="F36" s="52">
        <v>13.2</v>
      </c>
      <c r="G36" s="52">
        <v>13.6</v>
      </c>
      <c r="H36" s="59">
        <v>13.9</v>
      </c>
      <c r="I36" s="59">
        <v>14.4</v>
      </c>
      <c r="J36" s="59">
        <v>14.7</v>
      </c>
      <c r="K36" s="59">
        <v>14.8</v>
      </c>
      <c r="L36" s="59">
        <v>14.9</v>
      </c>
      <c r="M36" s="111">
        <v>500</v>
      </c>
      <c r="N36" s="82">
        <f>M36/L36</f>
        <v>33.557046979865774</v>
      </c>
    </row>
    <row r="37" spans="1:14" ht="12.75" customHeight="1" thickBot="1" thickTop="1">
      <c r="A37" s="97"/>
      <c r="B37" s="101"/>
      <c r="C37" s="47" t="s">
        <v>26</v>
      </c>
      <c r="D37" s="54">
        <v>2990</v>
      </c>
      <c r="E37" s="54">
        <v>3190</v>
      </c>
      <c r="F37" s="54">
        <v>3390</v>
      </c>
      <c r="G37" s="54">
        <v>3490</v>
      </c>
      <c r="H37" s="54">
        <v>3550</v>
      </c>
      <c r="I37" s="54">
        <v>3590</v>
      </c>
      <c r="J37" s="54">
        <v>3625</v>
      </c>
      <c r="K37" s="54">
        <v>3650</v>
      </c>
      <c r="L37" s="54">
        <v>3690</v>
      </c>
      <c r="M37" s="103"/>
      <c r="N37" s="83">
        <f>M36/L37</f>
        <v>0.13550135501355012</v>
      </c>
    </row>
    <row r="38" spans="1:14" ht="12.75" customHeight="1" thickBot="1" thickTop="1">
      <c r="A38" s="97" t="s">
        <v>214</v>
      </c>
      <c r="B38" s="101" t="s">
        <v>157</v>
      </c>
      <c r="C38" s="45" t="s">
        <v>25</v>
      </c>
      <c r="D38" s="56">
        <v>10.6</v>
      </c>
      <c r="E38" s="56">
        <v>10.8</v>
      </c>
      <c r="F38" s="56">
        <v>11</v>
      </c>
      <c r="G38" s="56">
        <v>11.5</v>
      </c>
      <c r="H38" s="56">
        <v>11.8</v>
      </c>
      <c r="I38" s="56">
        <v>12</v>
      </c>
      <c r="J38" s="56">
        <v>12.5</v>
      </c>
      <c r="K38" s="56">
        <v>12.8</v>
      </c>
      <c r="L38" s="56">
        <v>13</v>
      </c>
      <c r="M38" s="104">
        <v>500</v>
      </c>
      <c r="N38" s="82">
        <f>M38/L38</f>
        <v>38.46153846153846</v>
      </c>
    </row>
    <row r="39" spans="1:14" ht="12.75" customHeight="1" thickBot="1" thickTop="1">
      <c r="A39" s="97"/>
      <c r="B39" s="101"/>
      <c r="C39" s="46" t="s">
        <v>26</v>
      </c>
      <c r="D39" s="58">
        <v>2700</v>
      </c>
      <c r="E39" s="58">
        <v>2750</v>
      </c>
      <c r="F39" s="58">
        <v>2800</v>
      </c>
      <c r="G39" s="58">
        <v>2925</v>
      </c>
      <c r="H39" s="58">
        <v>3000</v>
      </c>
      <c r="I39" s="58">
        <v>3050</v>
      </c>
      <c r="J39" s="58">
        <v>3175</v>
      </c>
      <c r="K39" s="58">
        <v>3250</v>
      </c>
      <c r="L39" s="58">
        <v>3300</v>
      </c>
      <c r="M39" s="103"/>
      <c r="N39" s="83">
        <f>M38/L39</f>
        <v>0.15151515151515152</v>
      </c>
    </row>
    <row r="40" spans="1:14" ht="12.75" customHeight="1" thickBot="1" thickTop="1">
      <c r="A40" s="97" t="s">
        <v>142</v>
      </c>
      <c r="B40" s="101" t="s">
        <v>160</v>
      </c>
      <c r="C40" s="45" t="s">
        <v>25</v>
      </c>
      <c r="D40" s="52">
        <v>14.2</v>
      </c>
      <c r="E40" s="52">
        <v>14.3</v>
      </c>
      <c r="F40" s="52">
        <v>14.5</v>
      </c>
      <c r="G40" s="52">
        <v>14.7</v>
      </c>
      <c r="H40" s="59">
        <v>14.9</v>
      </c>
      <c r="I40" s="59">
        <v>15.2</v>
      </c>
      <c r="J40" s="59">
        <v>15.4</v>
      </c>
      <c r="K40" s="59">
        <v>15.7</v>
      </c>
      <c r="L40" s="59">
        <v>15.8</v>
      </c>
      <c r="M40" s="109">
        <v>500</v>
      </c>
      <c r="N40" s="82">
        <f>M40/L40</f>
        <v>31.645569620253163</v>
      </c>
    </row>
    <row r="41" spans="1:14" ht="12.75" customHeight="1" thickBot="1" thickTop="1">
      <c r="A41" s="97"/>
      <c r="B41" s="101"/>
      <c r="C41" s="46" t="s">
        <v>26</v>
      </c>
      <c r="D41" s="54">
        <v>3590</v>
      </c>
      <c r="E41" s="54">
        <v>3625</v>
      </c>
      <c r="F41" s="54">
        <v>3650</v>
      </c>
      <c r="G41" s="54">
        <v>3690</v>
      </c>
      <c r="H41" s="54">
        <v>3750</v>
      </c>
      <c r="I41" s="54">
        <v>3850</v>
      </c>
      <c r="J41" s="54">
        <v>3900</v>
      </c>
      <c r="K41" s="54">
        <v>3950</v>
      </c>
      <c r="L41" s="54">
        <v>3975</v>
      </c>
      <c r="M41" s="103"/>
      <c r="N41" s="83">
        <f>M40/L41</f>
        <v>0.12578616352201258</v>
      </c>
    </row>
    <row r="42" spans="1:14" ht="12.75" customHeight="1" thickBot="1" thickTop="1">
      <c r="A42" s="97" t="s">
        <v>139</v>
      </c>
      <c r="B42" s="101" t="s">
        <v>158</v>
      </c>
      <c r="C42" s="45" t="s">
        <v>25</v>
      </c>
      <c r="D42" s="59">
        <v>10.6</v>
      </c>
      <c r="E42" s="59">
        <v>10.8</v>
      </c>
      <c r="F42" s="59">
        <v>11</v>
      </c>
      <c r="G42" s="59">
        <v>11.5</v>
      </c>
      <c r="H42" s="59">
        <v>11.8</v>
      </c>
      <c r="I42" s="59">
        <v>12</v>
      </c>
      <c r="J42" s="59">
        <v>12.5</v>
      </c>
      <c r="K42" s="59">
        <v>12.8</v>
      </c>
      <c r="L42" s="59">
        <v>13</v>
      </c>
      <c r="M42" s="104">
        <v>500</v>
      </c>
      <c r="N42" s="82">
        <f>M42/L42</f>
        <v>38.46153846153846</v>
      </c>
    </row>
    <row r="43" spans="1:14" ht="12.75" customHeight="1" thickBot="1" thickTop="1">
      <c r="A43" s="97"/>
      <c r="B43" s="101"/>
      <c r="C43" s="46" t="s">
        <v>26</v>
      </c>
      <c r="D43" s="54">
        <v>2600</v>
      </c>
      <c r="E43" s="54">
        <v>2650</v>
      </c>
      <c r="F43" s="54">
        <v>2700</v>
      </c>
      <c r="G43" s="54">
        <v>2825</v>
      </c>
      <c r="H43" s="54">
        <v>2900</v>
      </c>
      <c r="I43" s="54">
        <v>2950</v>
      </c>
      <c r="J43" s="54">
        <v>3075</v>
      </c>
      <c r="K43" s="54">
        <v>3150</v>
      </c>
      <c r="L43" s="54">
        <v>3200</v>
      </c>
      <c r="M43" s="103"/>
      <c r="N43" s="83">
        <f>M42/L43</f>
        <v>0.15625</v>
      </c>
    </row>
    <row r="44" spans="1:14" ht="12.75" customHeight="1" thickBot="1" thickTop="1">
      <c r="A44" s="97" t="s">
        <v>145</v>
      </c>
      <c r="B44" s="101" t="s">
        <v>162</v>
      </c>
      <c r="C44" s="48" t="s">
        <v>25</v>
      </c>
      <c r="D44" s="52">
        <v>15</v>
      </c>
      <c r="E44" s="52">
        <v>15.5</v>
      </c>
      <c r="F44" s="52">
        <v>15.6</v>
      </c>
      <c r="G44" s="52">
        <v>15.7</v>
      </c>
      <c r="H44" s="65">
        <v>15.8</v>
      </c>
      <c r="I44" s="65">
        <v>15.9</v>
      </c>
      <c r="J44" s="65">
        <v>16</v>
      </c>
      <c r="K44" s="65">
        <v>16.5</v>
      </c>
      <c r="L44" s="65">
        <v>16.9</v>
      </c>
      <c r="M44" s="109">
        <v>600</v>
      </c>
      <c r="N44" s="82">
        <f>M44/L44</f>
        <v>35.50295857988166</v>
      </c>
    </row>
    <row r="45" spans="1:14" ht="12.75" customHeight="1" thickBot="1" thickTop="1">
      <c r="A45" s="97"/>
      <c r="B45" s="101"/>
      <c r="C45" s="47" t="s">
        <v>26</v>
      </c>
      <c r="D45" s="62">
        <v>3790</v>
      </c>
      <c r="E45" s="62">
        <v>3850</v>
      </c>
      <c r="F45" s="62">
        <v>3890</v>
      </c>
      <c r="G45" s="62">
        <v>3950</v>
      </c>
      <c r="H45" s="66">
        <v>4050</v>
      </c>
      <c r="I45" s="66">
        <v>4090</v>
      </c>
      <c r="J45" s="66">
        <v>4150</v>
      </c>
      <c r="K45" s="66">
        <v>4170</v>
      </c>
      <c r="L45" s="66">
        <v>4190</v>
      </c>
      <c r="M45" s="103"/>
      <c r="N45" s="83">
        <f>M44/L45</f>
        <v>0.1431980906921241</v>
      </c>
    </row>
    <row r="46" spans="1:14" ht="12.75" customHeight="1" thickBot="1" thickTop="1">
      <c r="A46" s="97" t="s">
        <v>140</v>
      </c>
      <c r="B46" s="101" t="s">
        <v>155</v>
      </c>
      <c r="C46" s="45" t="s">
        <v>25</v>
      </c>
      <c r="D46" s="60">
        <v>9.9</v>
      </c>
      <c r="E46" s="60">
        <v>10.1</v>
      </c>
      <c r="F46" s="60">
        <v>10.3</v>
      </c>
      <c r="G46" s="60">
        <v>10.4</v>
      </c>
      <c r="H46" s="60">
        <v>10.6</v>
      </c>
      <c r="I46" s="60">
        <v>10.9</v>
      </c>
      <c r="J46" s="60">
        <v>11.1</v>
      </c>
      <c r="K46" s="60">
        <v>11.2</v>
      </c>
      <c r="L46" s="60">
        <v>11.5</v>
      </c>
      <c r="M46" s="119">
        <v>500</v>
      </c>
      <c r="N46" s="82">
        <f>M46/L46</f>
        <v>43.47826086956522</v>
      </c>
    </row>
    <row r="47" spans="1:14" ht="12.75" customHeight="1" thickBot="1" thickTop="1">
      <c r="A47" s="97"/>
      <c r="B47" s="101"/>
      <c r="C47" s="46" t="s">
        <v>26</v>
      </c>
      <c r="D47" s="61">
        <v>2490</v>
      </c>
      <c r="E47" s="61">
        <v>2510</v>
      </c>
      <c r="F47" s="61">
        <v>2550</v>
      </c>
      <c r="G47" s="61">
        <v>2580</v>
      </c>
      <c r="H47" s="61">
        <v>2620</v>
      </c>
      <c r="I47" s="61">
        <v>2670</v>
      </c>
      <c r="J47" s="61">
        <v>2710</v>
      </c>
      <c r="K47" s="61">
        <v>2750</v>
      </c>
      <c r="L47" s="61">
        <v>2790</v>
      </c>
      <c r="M47" s="119"/>
      <c r="N47" s="83">
        <f>M46/L47</f>
        <v>0.17921146953405018</v>
      </c>
    </row>
    <row r="48" spans="1:14" ht="14.25" thickBot="1" thickTop="1">
      <c r="A48" s="97" t="s">
        <v>43</v>
      </c>
      <c r="B48" s="101" t="s">
        <v>165</v>
      </c>
      <c r="C48" s="45" t="s">
        <v>25</v>
      </c>
      <c r="D48" s="52">
        <v>11.5</v>
      </c>
      <c r="E48" s="52">
        <v>11.7</v>
      </c>
      <c r="F48" s="53">
        <v>11.9</v>
      </c>
      <c r="G48" s="53">
        <v>12</v>
      </c>
      <c r="H48" s="53">
        <v>12.1</v>
      </c>
      <c r="I48" s="53">
        <v>12.2</v>
      </c>
      <c r="J48" s="53">
        <v>12.3</v>
      </c>
      <c r="K48" s="53">
        <v>12.4</v>
      </c>
      <c r="L48" s="53">
        <v>12.5</v>
      </c>
      <c r="M48" s="109">
        <v>700</v>
      </c>
      <c r="N48" s="82">
        <f>M48/L48</f>
        <v>56</v>
      </c>
    </row>
    <row r="49" spans="1:14" ht="14.25" thickBot="1" thickTop="1">
      <c r="A49" s="97"/>
      <c r="B49" s="101"/>
      <c r="C49" s="46" t="s">
        <v>26</v>
      </c>
      <c r="D49" s="54">
        <v>2875</v>
      </c>
      <c r="E49" s="54">
        <v>2925</v>
      </c>
      <c r="F49" s="54">
        <v>2975</v>
      </c>
      <c r="G49" s="54">
        <v>3000</v>
      </c>
      <c r="H49" s="54">
        <v>3025</v>
      </c>
      <c r="I49" s="54">
        <v>3050</v>
      </c>
      <c r="J49" s="54">
        <v>3075</v>
      </c>
      <c r="K49" s="54">
        <v>3100</v>
      </c>
      <c r="L49" s="54">
        <v>3125</v>
      </c>
      <c r="M49" s="103"/>
      <c r="N49" s="83">
        <f>M48/L49</f>
        <v>0.224</v>
      </c>
    </row>
    <row r="50" spans="1:14" ht="14.25" thickBot="1" thickTop="1">
      <c r="A50" s="97" t="s">
        <v>44</v>
      </c>
      <c r="B50" s="101" t="s">
        <v>165</v>
      </c>
      <c r="C50" s="45" t="s">
        <v>25</v>
      </c>
      <c r="D50" s="72">
        <v>11</v>
      </c>
      <c r="E50" s="72">
        <v>11.2</v>
      </c>
      <c r="F50" s="72">
        <v>11.4</v>
      </c>
      <c r="G50" s="72">
        <v>11.5</v>
      </c>
      <c r="H50" s="72">
        <v>11.6</v>
      </c>
      <c r="I50" s="72">
        <v>11.7</v>
      </c>
      <c r="J50" s="72">
        <v>11.8</v>
      </c>
      <c r="K50" s="72">
        <v>11.9</v>
      </c>
      <c r="L50" s="72">
        <v>12</v>
      </c>
      <c r="M50" s="102">
        <v>700</v>
      </c>
      <c r="N50" s="82">
        <f>M50/L50</f>
        <v>58.333333333333336</v>
      </c>
    </row>
    <row r="51" spans="1:14" ht="12.75" customHeight="1" thickBot="1" thickTop="1">
      <c r="A51" s="97"/>
      <c r="B51" s="101"/>
      <c r="C51" s="46" t="s">
        <v>26</v>
      </c>
      <c r="D51" s="54">
        <v>2750</v>
      </c>
      <c r="E51" s="54">
        <v>2800</v>
      </c>
      <c r="F51" s="54">
        <v>2850</v>
      </c>
      <c r="G51" s="54">
        <v>2875</v>
      </c>
      <c r="H51" s="54">
        <v>2900</v>
      </c>
      <c r="I51" s="54">
        <v>2925</v>
      </c>
      <c r="J51" s="54">
        <v>2950</v>
      </c>
      <c r="K51" s="54">
        <v>2975</v>
      </c>
      <c r="L51" s="54">
        <v>3000</v>
      </c>
      <c r="M51" s="103"/>
      <c r="N51" s="83">
        <f>M50/L51</f>
        <v>0.23333333333333334</v>
      </c>
    </row>
    <row r="52" spans="1:14" ht="14.25" thickBot="1" thickTop="1">
      <c r="A52" s="97" t="s">
        <v>45</v>
      </c>
      <c r="B52" s="101" t="s">
        <v>165</v>
      </c>
      <c r="C52" s="45" t="s">
        <v>25</v>
      </c>
      <c r="D52" s="52">
        <v>10.5</v>
      </c>
      <c r="E52" s="52">
        <v>10.7</v>
      </c>
      <c r="F52" s="52">
        <v>10.9</v>
      </c>
      <c r="G52" s="52">
        <v>11</v>
      </c>
      <c r="H52" s="59">
        <v>11.1</v>
      </c>
      <c r="I52" s="59">
        <v>11.2</v>
      </c>
      <c r="J52" s="59">
        <v>11.3</v>
      </c>
      <c r="K52" s="59">
        <v>11.4</v>
      </c>
      <c r="L52" s="59">
        <v>11.5</v>
      </c>
      <c r="M52" s="104">
        <v>700</v>
      </c>
      <c r="N52" s="82">
        <f>M52/L52</f>
        <v>60.869565217391305</v>
      </c>
    </row>
    <row r="53" spans="1:14" ht="14.25" thickBot="1" thickTop="1">
      <c r="A53" s="97"/>
      <c r="B53" s="101"/>
      <c r="C53" s="46" t="s">
        <v>26</v>
      </c>
      <c r="D53" s="54">
        <v>2625</v>
      </c>
      <c r="E53" s="54">
        <v>2675</v>
      </c>
      <c r="F53" s="54">
        <v>2725</v>
      </c>
      <c r="G53" s="54">
        <v>2750</v>
      </c>
      <c r="H53" s="54">
        <v>2775</v>
      </c>
      <c r="I53" s="54">
        <v>2800</v>
      </c>
      <c r="J53" s="54">
        <v>2825</v>
      </c>
      <c r="K53" s="54">
        <v>2850</v>
      </c>
      <c r="L53" s="54">
        <v>2875</v>
      </c>
      <c r="M53" s="103"/>
      <c r="N53" s="83">
        <f>M52/L53</f>
        <v>0.24347826086956523</v>
      </c>
    </row>
    <row r="54" spans="1:14" ht="12.75" customHeight="1" thickBot="1" thickTop="1">
      <c r="A54" s="97" t="s">
        <v>46</v>
      </c>
      <c r="B54" s="101" t="s">
        <v>165</v>
      </c>
      <c r="C54" s="45" t="s">
        <v>25</v>
      </c>
      <c r="D54" s="59">
        <v>8.5</v>
      </c>
      <c r="E54" s="59">
        <v>8.7</v>
      </c>
      <c r="F54" s="59">
        <v>8.9</v>
      </c>
      <c r="G54" s="59">
        <v>9</v>
      </c>
      <c r="H54" s="59">
        <v>9.1</v>
      </c>
      <c r="I54" s="59">
        <v>9.2</v>
      </c>
      <c r="J54" s="59">
        <v>9.3</v>
      </c>
      <c r="K54" s="59">
        <v>9.4</v>
      </c>
      <c r="L54" s="59">
        <v>9.5</v>
      </c>
      <c r="M54" s="104">
        <v>700</v>
      </c>
      <c r="N54" s="82">
        <f>M54/L54</f>
        <v>73.6842105263158</v>
      </c>
    </row>
    <row r="55" spans="1:14" ht="14.25" thickBot="1" thickTop="1">
      <c r="A55" s="97"/>
      <c r="B55" s="101"/>
      <c r="C55" s="46" t="s">
        <v>26</v>
      </c>
      <c r="D55" s="54">
        <v>2125</v>
      </c>
      <c r="E55" s="54">
        <v>2175</v>
      </c>
      <c r="F55" s="54">
        <v>2225</v>
      </c>
      <c r="G55" s="54">
        <v>2250</v>
      </c>
      <c r="H55" s="54">
        <v>2275</v>
      </c>
      <c r="I55" s="54">
        <v>2300</v>
      </c>
      <c r="J55" s="54">
        <v>2325</v>
      </c>
      <c r="K55" s="54">
        <v>2350</v>
      </c>
      <c r="L55" s="54">
        <v>2375</v>
      </c>
      <c r="M55" s="103"/>
      <c r="N55" s="83">
        <f>M54/L55</f>
        <v>0.29473684210526313</v>
      </c>
    </row>
    <row r="56" spans="1:14" ht="14.25" thickBot="1" thickTop="1">
      <c r="A56" s="97" t="s">
        <v>47</v>
      </c>
      <c r="B56" s="101" t="s">
        <v>165</v>
      </c>
      <c r="C56" s="45" t="s">
        <v>25</v>
      </c>
      <c r="D56" s="59">
        <v>11.5</v>
      </c>
      <c r="E56" s="59">
        <v>11.7</v>
      </c>
      <c r="F56" s="59">
        <v>11.9</v>
      </c>
      <c r="G56" s="59">
        <v>12</v>
      </c>
      <c r="H56" s="59">
        <v>12.1</v>
      </c>
      <c r="I56" s="59">
        <v>12.2</v>
      </c>
      <c r="J56" s="59">
        <v>12.3</v>
      </c>
      <c r="K56" s="59">
        <v>12.4</v>
      </c>
      <c r="L56" s="59">
        <v>12.5</v>
      </c>
      <c r="M56" s="104">
        <v>700</v>
      </c>
      <c r="N56" s="82">
        <f>M56/L56</f>
        <v>56</v>
      </c>
    </row>
    <row r="57" spans="1:14" ht="14.25" thickBot="1" thickTop="1">
      <c r="A57" s="97"/>
      <c r="B57" s="101"/>
      <c r="C57" s="46" t="s">
        <v>26</v>
      </c>
      <c r="D57" s="54">
        <v>2875</v>
      </c>
      <c r="E57" s="54">
        <v>2925</v>
      </c>
      <c r="F57" s="54">
        <v>2975</v>
      </c>
      <c r="G57" s="54">
        <v>3000</v>
      </c>
      <c r="H57" s="54">
        <v>3025</v>
      </c>
      <c r="I57" s="54">
        <v>3050</v>
      </c>
      <c r="J57" s="54">
        <v>3075</v>
      </c>
      <c r="K57" s="54">
        <v>3100</v>
      </c>
      <c r="L57" s="54">
        <v>3125</v>
      </c>
      <c r="M57" s="103"/>
      <c r="N57" s="83">
        <f>M56/L57</f>
        <v>0.224</v>
      </c>
    </row>
    <row r="58" spans="1:14" ht="14.25" thickBot="1" thickTop="1">
      <c r="A58" s="97" t="s">
        <v>48</v>
      </c>
      <c r="B58" s="101" t="s">
        <v>165</v>
      </c>
      <c r="C58" s="45" t="s">
        <v>25</v>
      </c>
      <c r="D58" s="73">
        <v>12</v>
      </c>
      <c r="E58" s="73">
        <v>12.2</v>
      </c>
      <c r="F58" s="73">
        <v>12.4</v>
      </c>
      <c r="G58" s="73">
        <v>12.5</v>
      </c>
      <c r="H58" s="73">
        <v>12.6</v>
      </c>
      <c r="I58" s="73">
        <v>12.7</v>
      </c>
      <c r="J58" s="73">
        <v>12.8</v>
      </c>
      <c r="K58" s="73">
        <v>12.9</v>
      </c>
      <c r="L58" s="73">
        <v>13</v>
      </c>
      <c r="M58" s="119">
        <v>700</v>
      </c>
      <c r="N58" s="82">
        <f>M58/L58</f>
        <v>53.84615384615385</v>
      </c>
    </row>
    <row r="59" spans="1:14" ht="12.75" customHeight="1" thickBot="1" thickTop="1">
      <c r="A59" s="97"/>
      <c r="B59" s="101"/>
      <c r="C59" s="46" t="s">
        <v>26</v>
      </c>
      <c r="D59" s="74">
        <v>3000</v>
      </c>
      <c r="E59" s="74">
        <v>3050</v>
      </c>
      <c r="F59" s="74">
        <v>3100</v>
      </c>
      <c r="G59" s="74">
        <v>3125</v>
      </c>
      <c r="H59" s="74">
        <v>3150</v>
      </c>
      <c r="I59" s="74">
        <v>3175</v>
      </c>
      <c r="J59" s="74">
        <v>3200</v>
      </c>
      <c r="K59" s="74">
        <v>3225</v>
      </c>
      <c r="L59" s="74">
        <v>3250</v>
      </c>
      <c r="M59" s="103"/>
      <c r="N59" s="83">
        <f>M58/L59</f>
        <v>0.2153846153846154</v>
      </c>
    </row>
    <row r="60" spans="1:14" ht="14.25" thickBot="1" thickTop="1">
      <c r="A60" s="97" t="s">
        <v>49</v>
      </c>
      <c r="B60" s="101" t="s">
        <v>165</v>
      </c>
      <c r="C60" s="45" t="s">
        <v>25</v>
      </c>
      <c r="D60" s="52">
        <v>10</v>
      </c>
      <c r="E60" s="52">
        <v>10.2</v>
      </c>
      <c r="F60" s="52">
        <v>10.4</v>
      </c>
      <c r="G60" s="52">
        <v>10.5</v>
      </c>
      <c r="H60" s="59">
        <v>10.6</v>
      </c>
      <c r="I60" s="59">
        <v>10.7</v>
      </c>
      <c r="J60" s="59">
        <v>10.8</v>
      </c>
      <c r="K60" s="59">
        <v>10.9</v>
      </c>
      <c r="L60" s="59">
        <v>11</v>
      </c>
      <c r="M60" s="109">
        <v>700</v>
      </c>
      <c r="N60" s="82">
        <f>M60/L60</f>
        <v>63.63636363636363</v>
      </c>
    </row>
    <row r="61" spans="1:14" ht="12.75" customHeight="1" thickBot="1" thickTop="1">
      <c r="A61" s="97"/>
      <c r="B61" s="101"/>
      <c r="C61" s="47" t="s">
        <v>26</v>
      </c>
      <c r="D61" s="54">
        <v>2500</v>
      </c>
      <c r="E61" s="54">
        <v>2550</v>
      </c>
      <c r="F61" s="54">
        <v>2600</v>
      </c>
      <c r="G61" s="54">
        <v>2625</v>
      </c>
      <c r="H61" s="54">
        <v>2650</v>
      </c>
      <c r="I61" s="54">
        <v>2675</v>
      </c>
      <c r="J61" s="54">
        <v>2700</v>
      </c>
      <c r="K61" s="54">
        <v>2725</v>
      </c>
      <c r="L61" s="54">
        <v>2750</v>
      </c>
      <c r="M61" s="103"/>
      <c r="N61" s="83">
        <f>M60/L61</f>
        <v>0.2545454545454545</v>
      </c>
    </row>
    <row r="62" spans="1:14" ht="12.75" customHeight="1" thickBot="1" thickTop="1">
      <c r="A62" s="97" t="s">
        <v>50</v>
      </c>
      <c r="B62" s="101" t="s">
        <v>165</v>
      </c>
      <c r="C62" s="45" t="s">
        <v>25</v>
      </c>
      <c r="D62" s="62">
        <v>12.5</v>
      </c>
      <c r="E62" s="62">
        <v>12.7</v>
      </c>
      <c r="F62" s="62">
        <v>12.9</v>
      </c>
      <c r="G62" s="62">
        <v>13</v>
      </c>
      <c r="H62" s="63">
        <v>13.1</v>
      </c>
      <c r="I62" s="63">
        <v>13.2</v>
      </c>
      <c r="J62" s="63">
        <v>13.3</v>
      </c>
      <c r="K62" s="63">
        <v>13.4</v>
      </c>
      <c r="L62" s="63">
        <v>13.5</v>
      </c>
      <c r="M62" s="102">
        <v>700</v>
      </c>
      <c r="N62" s="82">
        <f>M62/L62</f>
        <v>51.851851851851855</v>
      </c>
    </row>
    <row r="63" spans="1:14" ht="12.75" customHeight="1" thickBot="1" thickTop="1">
      <c r="A63" s="97"/>
      <c r="B63" s="101"/>
      <c r="C63" s="47" t="s">
        <v>26</v>
      </c>
      <c r="D63" s="54">
        <v>3125</v>
      </c>
      <c r="E63" s="54">
        <v>3175</v>
      </c>
      <c r="F63" s="54">
        <v>3225</v>
      </c>
      <c r="G63" s="54">
        <v>3250</v>
      </c>
      <c r="H63" s="54">
        <v>3275</v>
      </c>
      <c r="I63" s="54">
        <v>3300</v>
      </c>
      <c r="J63" s="54">
        <v>3325</v>
      </c>
      <c r="K63" s="54">
        <v>3350</v>
      </c>
      <c r="L63" s="54">
        <v>3375</v>
      </c>
      <c r="M63" s="103"/>
      <c r="N63" s="83">
        <f>M62/L63</f>
        <v>0.2074074074074074</v>
      </c>
    </row>
    <row r="64" spans="1:14" ht="12.75" customHeight="1" thickBot="1" thickTop="1">
      <c r="A64" s="97" t="s">
        <v>51</v>
      </c>
      <c r="B64" s="101" t="s">
        <v>165</v>
      </c>
      <c r="C64" s="45" t="s">
        <v>25</v>
      </c>
      <c r="D64" s="52">
        <v>12</v>
      </c>
      <c r="E64" s="52">
        <v>12.2</v>
      </c>
      <c r="F64" s="52">
        <v>12.4</v>
      </c>
      <c r="G64" s="52">
        <v>12.5</v>
      </c>
      <c r="H64" s="59">
        <v>12.6</v>
      </c>
      <c r="I64" s="59">
        <v>12.7</v>
      </c>
      <c r="J64" s="59">
        <v>12.8</v>
      </c>
      <c r="K64" s="59">
        <v>12.9</v>
      </c>
      <c r="L64" s="59">
        <v>13</v>
      </c>
      <c r="M64" s="109">
        <v>700</v>
      </c>
      <c r="N64" s="82">
        <f>M64/L64</f>
        <v>53.84615384615385</v>
      </c>
    </row>
    <row r="65" spans="1:14" ht="14.25" thickBot="1" thickTop="1">
      <c r="A65" s="97"/>
      <c r="B65" s="101"/>
      <c r="C65" s="46" t="s">
        <v>26</v>
      </c>
      <c r="D65" s="54">
        <v>3000</v>
      </c>
      <c r="E65" s="54">
        <v>3050</v>
      </c>
      <c r="F65" s="54">
        <v>3100</v>
      </c>
      <c r="G65" s="54">
        <v>3125</v>
      </c>
      <c r="H65" s="54">
        <v>3150</v>
      </c>
      <c r="I65" s="54">
        <v>3175</v>
      </c>
      <c r="J65" s="54">
        <v>3200</v>
      </c>
      <c r="K65" s="54">
        <v>3225</v>
      </c>
      <c r="L65" s="54">
        <v>3250</v>
      </c>
      <c r="M65" s="103"/>
      <c r="N65" s="83">
        <f>M64/L65</f>
        <v>0.2153846153846154</v>
      </c>
    </row>
    <row r="66" spans="1:14" ht="12.75" customHeight="1" thickBot="1" thickTop="1">
      <c r="A66" s="97" t="s">
        <v>52</v>
      </c>
      <c r="B66" s="101" t="s">
        <v>165</v>
      </c>
      <c r="C66" s="45" t="s">
        <v>25</v>
      </c>
      <c r="D66" s="64">
        <v>8.5</v>
      </c>
      <c r="E66" s="64">
        <v>8.7</v>
      </c>
      <c r="F66" s="64">
        <v>8.9</v>
      </c>
      <c r="G66" s="64">
        <v>9</v>
      </c>
      <c r="H66" s="64">
        <v>9.1</v>
      </c>
      <c r="I66" s="64">
        <v>9.2</v>
      </c>
      <c r="J66" s="64">
        <v>9.3</v>
      </c>
      <c r="K66" s="64">
        <v>9.4</v>
      </c>
      <c r="L66" s="64">
        <v>9.5</v>
      </c>
      <c r="M66" s="109">
        <v>700</v>
      </c>
      <c r="N66" s="82">
        <f>M66/L66</f>
        <v>73.6842105263158</v>
      </c>
    </row>
    <row r="67" spans="1:14" ht="14.25" thickBot="1" thickTop="1">
      <c r="A67" s="97"/>
      <c r="B67" s="101"/>
      <c r="C67" s="46" t="s">
        <v>26</v>
      </c>
      <c r="D67" s="64">
        <v>2125</v>
      </c>
      <c r="E67" s="64">
        <v>2175</v>
      </c>
      <c r="F67" s="64">
        <v>2225</v>
      </c>
      <c r="G67" s="64">
        <v>2250</v>
      </c>
      <c r="H67" s="64">
        <v>2275</v>
      </c>
      <c r="I67" s="64">
        <v>2300</v>
      </c>
      <c r="J67" s="64">
        <v>2325</v>
      </c>
      <c r="K67" s="64">
        <v>2350</v>
      </c>
      <c r="L67" s="64">
        <v>2375</v>
      </c>
      <c r="M67" s="103"/>
      <c r="N67" s="83">
        <f>M66/L67</f>
        <v>0.29473684210526313</v>
      </c>
    </row>
    <row r="68" spans="1:14" ht="14.25" thickBot="1" thickTop="1">
      <c r="A68" s="97" t="s">
        <v>53</v>
      </c>
      <c r="B68" s="101" t="s">
        <v>165</v>
      </c>
      <c r="C68" s="48" t="s">
        <v>25</v>
      </c>
      <c r="D68" s="52">
        <v>12.5</v>
      </c>
      <c r="E68" s="52">
        <v>12.7</v>
      </c>
      <c r="F68" s="52">
        <v>12.9</v>
      </c>
      <c r="G68" s="52">
        <v>13</v>
      </c>
      <c r="H68" s="59">
        <v>13.1</v>
      </c>
      <c r="I68" s="59">
        <v>13.2</v>
      </c>
      <c r="J68" s="59">
        <v>13.3</v>
      </c>
      <c r="K68" s="59">
        <v>13.4</v>
      </c>
      <c r="L68" s="59">
        <v>13.5</v>
      </c>
      <c r="M68" s="111">
        <v>700</v>
      </c>
      <c r="N68" s="82">
        <f>M68/L68</f>
        <v>51.851851851851855</v>
      </c>
    </row>
    <row r="69" spans="1:14" ht="12.75" customHeight="1" thickBot="1" thickTop="1">
      <c r="A69" s="97"/>
      <c r="B69" s="101"/>
      <c r="C69" s="47" t="s">
        <v>26</v>
      </c>
      <c r="D69" s="54">
        <v>3125</v>
      </c>
      <c r="E69" s="54">
        <v>3175</v>
      </c>
      <c r="F69" s="54">
        <v>3225</v>
      </c>
      <c r="G69" s="54">
        <v>3250</v>
      </c>
      <c r="H69" s="54">
        <v>3275</v>
      </c>
      <c r="I69" s="54">
        <v>3300</v>
      </c>
      <c r="J69" s="54">
        <v>3325</v>
      </c>
      <c r="K69" s="54">
        <v>3350</v>
      </c>
      <c r="L69" s="54">
        <v>3375</v>
      </c>
      <c r="M69" s="103"/>
      <c r="N69" s="83">
        <f>M68/L69</f>
        <v>0.2074074074074074</v>
      </c>
    </row>
    <row r="70" spans="1:14" ht="14.25" thickBot="1" thickTop="1">
      <c r="A70" s="97" t="s">
        <v>54</v>
      </c>
      <c r="B70" s="101" t="s">
        <v>165</v>
      </c>
      <c r="C70" s="48" t="s">
        <v>25</v>
      </c>
      <c r="D70" s="52">
        <v>14</v>
      </c>
      <c r="E70" s="52">
        <v>14.2</v>
      </c>
      <c r="F70" s="52">
        <v>14.4</v>
      </c>
      <c r="G70" s="52">
        <v>14.5</v>
      </c>
      <c r="H70" s="65">
        <v>14.6</v>
      </c>
      <c r="I70" s="65">
        <v>14.7</v>
      </c>
      <c r="J70" s="65">
        <v>14.8</v>
      </c>
      <c r="K70" s="65">
        <v>14.9</v>
      </c>
      <c r="L70" s="65">
        <v>15</v>
      </c>
      <c r="M70" s="109">
        <v>700</v>
      </c>
      <c r="N70" s="82">
        <f>M70/L70</f>
        <v>46.666666666666664</v>
      </c>
    </row>
    <row r="71" spans="1:14" ht="12.75" customHeight="1" thickBot="1" thickTop="1">
      <c r="A71" s="97"/>
      <c r="B71" s="101"/>
      <c r="C71" s="47" t="s">
        <v>26</v>
      </c>
      <c r="D71" s="62">
        <v>3500</v>
      </c>
      <c r="E71" s="62">
        <v>3550</v>
      </c>
      <c r="F71" s="62">
        <v>3600</v>
      </c>
      <c r="G71" s="62">
        <v>3625</v>
      </c>
      <c r="H71" s="66">
        <v>3650</v>
      </c>
      <c r="I71" s="66">
        <v>3675</v>
      </c>
      <c r="J71" s="66">
        <v>3700</v>
      </c>
      <c r="K71" s="66">
        <v>3725</v>
      </c>
      <c r="L71" s="66">
        <v>3750</v>
      </c>
      <c r="M71" s="103"/>
      <c r="N71" s="83">
        <f>M70/L71</f>
        <v>0.18666666666666668</v>
      </c>
    </row>
    <row r="72" spans="1:14" ht="12.75" customHeight="1" thickBot="1" thickTop="1">
      <c r="A72" s="97" t="s">
        <v>55</v>
      </c>
      <c r="B72" s="101" t="s">
        <v>165</v>
      </c>
      <c r="C72" s="48" t="s">
        <v>25</v>
      </c>
      <c r="D72" s="52">
        <v>8.5</v>
      </c>
      <c r="E72" s="52">
        <v>8.7</v>
      </c>
      <c r="F72" s="52">
        <v>8.9</v>
      </c>
      <c r="G72" s="52">
        <v>9</v>
      </c>
      <c r="H72" s="59">
        <v>9.1</v>
      </c>
      <c r="I72" s="59">
        <v>9.2</v>
      </c>
      <c r="J72" s="59">
        <v>9.3</v>
      </c>
      <c r="K72" s="59">
        <v>9.4</v>
      </c>
      <c r="L72" s="59">
        <v>9.5</v>
      </c>
      <c r="M72" s="111">
        <v>700</v>
      </c>
      <c r="N72" s="82">
        <f>M72/L72</f>
        <v>73.6842105263158</v>
      </c>
    </row>
    <row r="73" spans="1:14" ht="12.75" customHeight="1" thickBot="1" thickTop="1">
      <c r="A73" s="97"/>
      <c r="B73" s="101"/>
      <c r="C73" s="47" t="s">
        <v>26</v>
      </c>
      <c r="D73" s="54">
        <v>2125</v>
      </c>
      <c r="E73" s="54">
        <v>2175</v>
      </c>
      <c r="F73" s="54">
        <v>2225</v>
      </c>
      <c r="G73" s="54">
        <v>2250</v>
      </c>
      <c r="H73" s="54">
        <v>2275</v>
      </c>
      <c r="I73" s="54">
        <v>2300</v>
      </c>
      <c r="J73" s="54">
        <v>2325</v>
      </c>
      <c r="K73" s="54">
        <v>2350</v>
      </c>
      <c r="L73" s="54">
        <v>2375</v>
      </c>
      <c r="M73" s="103"/>
      <c r="N73" s="83">
        <f>M72/L73</f>
        <v>0.29473684210526313</v>
      </c>
    </row>
    <row r="74" spans="1:14" ht="12.75" customHeight="1" thickBot="1" thickTop="1">
      <c r="A74" s="97" t="s">
        <v>56</v>
      </c>
      <c r="B74" s="101" t="s">
        <v>226</v>
      </c>
      <c r="C74" s="48" t="s">
        <v>25</v>
      </c>
      <c r="D74" s="52">
        <v>10.8</v>
      </c>
      <c r="E74" s="52">
        <v>10.9</v>
      </c>
      <c r="F74" s="52">
        <v>11</v>
      </c>
      <c r="G74" s="52">
        <v>11.1</v>
      </c>
      <c r="H74" s="52">
        <v>11.2</v>
      </c>
      <c r="I74" s="52">
        <v>11.3</v>
      </c>
      <c r="J74" s="52">
        <v>11.4</v>
      </c>
      <c r="K74" s="52">
        <v>11.5</v>
      </c>
      <c r="L74" s="52">
        <v>11.6</v>
      </c>
      <c r="M74" s="111">
        <v>550</v>
      </c>
      <c r="N74" s="82">
        <f>M74/L74</f>
        <v>47.41379310344828</v>
      </c>
    </row>
    <row r="75" spans="1:14" ht="12.75" customHeight="1" thickBot="1" thickTop="1">
      <c r="A75" s="97"/>
      <c r="B75" s="101"/>
      <c r="C75" s="47" t="s">
        <v>26</v>
      </c>
      <c r="D75" s="54">
        <v>2700</v>
      </c>
      <c r="E75" s="54">
        <v>2725</v>
      </c>
      <c r="F75" s="54">
        <v>2750</v>
      </c>
      <c r="G75" s="54">
        <v>2775</v>
      </c>
      <c r="H75" s="54">
        <v>2800</v>
      </c>
      <c r="I75" s="54">
        <v>2825</v>
      </c>
      <c r="J75" s="54">
        <v>2850</v>
      </c>
      <c r="K75" s="54">
        <v>2875</v>
      </c>
      <c r="L75" s="54">
        <v>2900</v>
      </c>
      <c r="M75" s="103"/>
      <c r="N75" s="83">
        <f>M74/L75</f>
        <v>0.1896551724137931</v>
      </c>
    </row>
    <row r="76" spans="1:14" ht="12.75" customHeight="1" thickBot="1" thickTop="1">
      <c r="A76" s="97" t="s">
        <v>57</v>
      </c>
      <c r="B76" s="101" t="s">
        <v>155</v>
      </c>
      <c r="C76" s="48" t="s">
        <v>25</v>
      </c>
      <c r="D76" s="52">
        <v>10.6</v>
      </c>
      <c r="E76" s="52">
        <v>10.7</v>
      </c>
      <c r="F76" s="52">
        <v>10.8</v>
      </c>
      <c r="G76" s="52">
        <v>10.9</v>
      </c>
      <c r="H76" s="52">
        <v>11</v>
      </c>
      <c r="I76" s="52">
        <v>11.1</v>
      </c>
      <c r="J76" s="52">
        <v>11.2</v>
      </c>
      <c r="K76" s="52">
        <v>11.3</v>
      </c>
      <c r="L76" s="52">
        <v>11.4</v>
      </c>
      <c r="M76" s="111">
        <v>550</v>
      </c>
      <c r="N76" s="82">
        <f>M76/L76</f>
        <v>48.24561403508772</v>
      </c>
    </row>
    <row r="77" spans="1:14" ht="12.75" customHeight="1" thickBot="1" thickTop="1">
      <c r="A77" s="97"/>
      <c r="B77" s="101"/>
      <c r="C77" s="47" t="s">
        <v>26</v>
      </c>
      <c r="D77" s="54">
        <v>2650</v>
      </c>
      <c r="E77" s="54">
        <v>2675</v>
      </c>
      <c r="F77" s="54">
        <v>2700</v>
      </c>
      <c r="G77" s="54">
        <v>2725</v>
      </c>
      <c r="H77" s="54">
        <v>2750</v>
      </c>
      <c r="I77" s="54">
        <v>2775</v>
      </c>
      <c r="J77" s="54">
        <v>2800</v>
      </c>
      <c r="K77" s="54">
        <v>2825</v>
      </c>
      <c r="L77" s="54">
        <v>2850</v>
      </c>
      <c r="M77" s="103"/>
      <c r="N77" s="83">
        <f>M76/L77</f>
        <v>0.19298245614035087</v>
      </c>
    </row>
    <row r="78" spans="1:14" ht="12.75" customHeight="1" thickBot="1" thickTop="1">
      <c r="A78" s="97" t="s">
        <v>58</v>
      </c>
      <c r="B78" s="101" t="s">
        <v>165</v>
      </c>
      <c r="C78" s="48" t="s">
        <v>25</v>
      </c>
      <c r="D78" s="52">
        <v>9.8</v>
      </c>
      <c r="E78" s="52">
        <v>9.9</v>
      </c>
      <c r="F78" s="52">
        <v>10</v>
      </c>
      <c r="G78" s="52">
        <v>10.1</v>
      </c>
      <c r="H78" s="52">
        <v>10.2</v>
      </c>
      <c r="I78" s="52">
        <v>10.3</v>
      </c>
      <c r="J78" s="52">
        <v>10.4</v>
      </c>
      <c r="K78" s="52">
        <v>10.5</v>
      </c>
      <c r="L78" s="52">
        <v>10.6</v>
      </c>
      <c r="M78" s="111">
        <v>500</v>
      </c>
      <c r="N78" s="82">
        <f>M78/L78</f>
        <v>47.16981132075472</v>
      </c>
    </row>
    <row r="79" spans="1:14" ht="12.75" customHeight="1" thickBot="1" thickTop="1">
      <c r="A79" s="97"/>
      <c r="B79" s="101"/>
      <c r="C79" s="47" t="s">
        <v>26</v>
      </c>
      <c r="D79" s="54">
        <v>2450</v>
      </c>
      <c r="E79" s="54">
        <v>2475</v>
      </c>
      <c r="F79" s="54">
        <v>2500</v>
      </c>
      <c r="G79" s="54">
        <v>2525</v>
      </c>
      <c r="H79" s="54">
        <v>2550</v>
      </c>
      <c r="I79" s="54">
        <v>2575</v>
      </c>
      <c r="J79" s="54">
        <v>2600</v>
      </c>
      <c r="K79" s="54">
        <v>2625</v>
      </c>
      <c r="L79" s="54">
        <v>2650</v>
      </c>
      <c r="M79" s="103"/>
      <c r="N79" s="83">
        <f>M78/L79</f>
        <v>0.18867924528301888</v>
      </c>
    </row>
    <row r="80" spans="1:14" ht="12.75" customHeight="1" thickBot="1" thickTop="1">
      <c r="A80" s="97" t="s">
        <v>59</v>
      </c>
      <c r="B80" s="101" t="s">
        <v>165</v>
      </c>
      <c r="C80" s="48" t="s">
        <v>25</v>
      </c>
      <c r="D80" s="52">
        <v>9.4</v>
      </c>
      <c r="E80" s="52">
        <v>9.5</v>
      </c>
      <c r="F80" s="52">
        <v>9.6</v>
      </c>
      <c r="G80" s="52">
        <v>9.7</v>
      </c>
      <c r="H80" s="52">
        <v>9.8</v>
      </c>
      <c r="I80" s="52">
        <v>9.9</v>
      </c>
      <c r="J80" s="52">
        <v>10</v>
      </c>
      <c r="K80" s="52">
        <v>10.1</v>
      </c>
      <c r="L80" s="52">
        <v>10.2</v>
      </c>
      <c r="M80" s="111">
        <v>500</v>
      </c>
      <c r="N80" s="82">
        <f>M80/L80</f>
        <v>49.01960784313726</v>
      </c>
    </row>
    <row r="81" spans="1:14" ht="12.75" customHeight="1" thickBot="1" thickTop="1">
      <c r="A81" s="97"/>
      <c r="B81" s="101"/>
      <c r="C81" s="47" t="s">
        <v>26</v>
      </c>
      <c r="D81" s="54">
        <v>2350</v>
      </c>
      <c r="E81" s="54">
        <v>2375</v>
      </c>
      <c r="F81" s="54">
        <v>2400</v>
      </c>
      <c r="G81" s="54">
        <v>2425</v>
      </c>
      <c r="H81" s="54">
        <v>2450</v>
      </c>
      <c r="I81" s="54">
        <v>2475</v>
      </c>
      <c r="J81" s="54">
        <v>2500</v>
      </c>
      <c r="K81" s="54">
        <v>2525</v>
      </c>
      <c r="L81" s="54">
        <v>2550</v>
      </c>
      <c r="M81" s="103"/>
      <c r="N81" s="83">
        <f>M80/L81</f>
        <v>0.19607843137254902</v>
      </c>
    </row>
    <row r="82" spans="1:14" ht="12.75" customHeight="1" thickBot="1" thickTop="1">
      <c r="A82" s="97" t="s">
        <v>60</v>
      </c>
      <c r="B82" s="101" t="s">
        <v>227</v>
      </c>
      <c r="C82" s="48" t="s">
        <v>25</v>
      </c>
      <c r="D82" s="52">
        <f aca="true" t="shared" si="1" ref="D82:K82">D83/250</f>
        <v>9.7</v>
      </c>
      <c r="E82" s="52">
        <f t="shared" si="1"/>
        <v>9.8</v>
      </c>
      <c r="F82" s="52">
        <f t="shared" si="1"/>
        <v>9.9</v>
      </c>
      <c r="G82" s="52">
        <f t="shared" si="1"/>
        <v>10</v>
      </c>
      <c r="H82" s="52">
        <f t="shared" si="1"/>
        <v>10.1</v>
      </c>
      <c r="I82" s="52">
        <f t="shared" si="1"/>
        <v>10.2</v>
      </c>
      <c r="J82" s="52">
        <f t="shared" si="1"/>
        <v>10.3</v>
      </c>
      <c r="K82" s="52">
        <f t="shared" si="1"/>
        <v>10.4</v>
      </c>
      <c r="L82" s="52">
        <f>L83/250</f>
        <v>10.5</v>
      </c>
      <c r="M82" s="103">
        <v>500</v>
      </c>
      <c r="N82" s="82">
        <f>M82/L82</f>
        <v>47.61904761904762</v>
      </c>
    </row>
    <row r="83" spans="1:14" ht="14.25" thickBot="1" thickTop="1">
      <c r="A83" s="97"/>
      <c r="B83" s="101"/>
      <c r="C83" s="47" t="s">
        <v>26</v>
      </c>
      <c r="D83" s="54">
        <f aca="true" t="shared" si="2" ref="D83:J83">E83-25</f>
        <v>2425</v>
      </c>
      <c r="E83" s="54">
        <f t="shared" si="2"/>
        <v>2450</v>
      </c>
      <c r="F83" s="54">
        <f t="shared" si="2"/>
        <v>2475</v>
      </c>
      <c r="G83" s="54">
        <f t="shared" si="2"/>
        <v>2500</v>
      </c>
      <c r="H83" s="54">
        <f t="shared" si="2"/>
        <v>2525</v>
      </c>
      <c r="I83" s="54">
        <f t="shared" si="2"/>
        <v>2550</v>
      </c>
      <c r="J83" s="54">
        <f t="shared" si="2"/>
        <v>2575</v>
      </c>
      <c r="K83" s="54">
        <f>L83-25</f>
        <v>2600</v>
      </c>
      <c r="L83" s="54">
        <v>2625</v>
      </c>
      <c r="M83" s="103"/>
      <c r="N83" s="83">
        <f>M82/L83</f>
        <v>0.19047619047619047</v>
      </c>
    </row>
    <row r="84" spans="1:14" ht="12.75" customHeight="1" thickBot="1" thickTop="1">
      <c r="A84" s="97" t="s">
        <v>67</v>
      </c>
      <c r="B84" s="101" t="s">
        <v>155</v>
      </c>
      <c r="C84" s="48" t="s">
        <v>25</v>
      </c>
      <c r="D84" s="52">
        <v>11.1</v>
      </c>
      <c r="E84" s="52">
        <v>11.2</v>
      </c>
      <c r="F84" s="52">
        <v>11.3</v>
      </c>
      <c r="G84" s="52">
        <v>11.4</v>
      </c>
      <c r="H84" s="52">
        <v>11.5</v>
      </c>
      <c r="I84" s="52">
        <v>11.6</v>
      </c>
      <c r="J84" s="52">
        <v>11.7</v>
      </c>
      <c r="K84" s="52">
        <v>11.8</v>
      </c>
      <c r="L84" s="52">
        <v>11.9</v>
      </c>
      <c r="M84" s="111">
        <v>1500</v>
      </c>
      <c r="N84" s="82">
        <f>M84/L84</f>
        <v>126.05042016806722</v>
      </c>
    </row>
    <row r="85" spans="1:14" ht="14.25" thickBot="1" thickTop="1">
      <c r="A85" s="97"/>
      <c r="B85" s="101"/>
      <c r="C85" s="47" t="s">
        <v>26</v>
      </c>
      <c r="D85" s="54">
        <v>2775</v>
      </c>
      <c r="E85" s="54">
        <v>2800</v>
      </c>
      <c r="F85" s="54">
        <v>2825</v>
      </c>
      <c r="G85" s="54">
        <v>2850</v>
      </c>
      <c r="H85" s="54">
        <v>2875</v>
      </c>
      <c r="I85" s="54">
        <v>2900</v>
      </c>
      <c r="J85" s="54">
        <v>2925</v>
      </c>
      <c r="K85" s="54">
        <v>2950</v>
      </c>
      <c r="L85" s="54">
        <v>2975</v>
      </c>
      <c r="M85" s="103"/>
      <c r="N85" s="83">
        <f>M84/L85</f>
        <v>0.5042016806722689</v>
      </c>
    </row>
    <row r="86" spans="1:14" ht="12.75">
      <c r="A86" s="115" t="s">
        <v>29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6"/>
    </row>
    <row r="87" spans="1:14" ht="12.75">
      <c r="A87" s="117" t="s">
        <v>30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4"/>
    </row>
    <row r="88" spans="1:14" ht="12.75">
      <c r="A88" s="112" t="s">
        <v>225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4"/>
    </row>
    <row r="89" spans="1:14" ht="24" customHeight="1">
      <c r="A89" s="110" t="s">
        <v>166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06"/>
    </row>
    <row r="90" spans="1:14" ht="12.75">
      <c r="A90" s="105" t="s">
        <v>167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6"/>
    </row>
    <row r="91" spans="1:14" ht="25.5" customHeight="1">
      <c r="A91" s="105" t="s">
        <v>168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6"/>
    </row>
    <row r="92" spans="1:14" ht="12.75">
      <c r="A92" s="75" t="s">
        <v>31</v>
      </c>
      <c r="B92" s="107" t="s">
        <v>32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 t="s">
        <v>33</v>
      </c>
      <c r="M92" s="107"/>
      <c r="N92" s="108"/>
    </row>
    <row r="93" spans="1:14" ht="12.75">
      <c r="A93" s="76" t="s">
        <v>34</v>
      </c>
      <c r="B93" s="92" t="s">
        <v>169</v>
      </c>
      <c r="C93" s="92"/>
      <c r="D93" s="92"/>
      <c r="E93" s="92"/>
      <c r="F93" s="92"/>
      <c r="G93" s="92"/>
      <c r="H93" s="92"/>
      <c r="I93" s="92"/>
      <c r="J93" s="92"/>
      <c r="K93" s="92"/>
      <c r="L93" s="92" t="s">
        <v>35</v>
      </c>
      <c r="M93" s="92"/>
      <c r="N93" s="93"/>
    </row>
    <row r="94" spans="1:14" ht="12.75">
      <c r="A94" s="77" t="s">
        <v>36</v>
      </c>
      <c r="B94" s="92" t="s">
        <v>37</v>
      </c>
      <c r="C94" s="92"/>
      <c r="D94" s="92"/>
      <c r="E94" s="92"/>
      <c r="F94" s="92"/>
      <c r="G94" s="92"/>
      <c r="H94" s="92"/>
      <c r="I94" s="92"/>
      <c r="J94" s="92"/>
      <c r="K94" s="92"/>
      <c r="L94" s="92" t="s">
        <v>170</v>
      </c>
      <c r="M94" s="92"/>
      <c r="N94" s="93"/>
    </row>
    <row r="95" spans="1:14" ht="38.25" customHeight="1">
      <c r="A95" s="77" t="s">
        <v>38</v>
      </c>
      <c r="B95" s="94" t="s">
        <v>39</v>
      </c>
      <c r="C95" s="94"/>
      <c r="D95" s="94"/>
      <c r="E95" s="94"/>
      <c r="F95" s="94"/>
      <c r="G95" s="94"/>
      <c r="H95" s="94"/>
      <c r="I95" s="94"/>
      <c r="J95" s="94"/>
      <c r="K95" s="94"/>
      <c r="L95" s="95" t="s">
        <v>171</v>
      </c>
      <c r="M95" s="95"/>
      <c r="N95" s="96"/>
    </row>
    <row r="96" spans="1:14" ht="12.75">
      <c r="A96" s="77" t="s">
        <v>172</v>
      </c>
      <c r="B96" s="94" t="s">
        <v>173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3"/>
    </row>
    <row r="97" spans="1:14" ht="12.75">
      <c r="A97" s="77" t="s">
        <v>40</v>
      </c>
      <c r="B97" s="92" t="s">
        <v>174</v>
      </c>
      <c r="C97" s="92"/>
      <c r="D97" s="92"/>
      <c r="E97" s="92"/>
      <c r="F97" s="92"/>
      <c r="G97" s="92"/>
      <c r="H97" s="92"/>
      <c r="I97" s="92"/>
      <c r="J97" s="92"/>
      <c r="K97" s="92"/>
      <c r="L97" s="92" t="s">
        <v>41</v>
      </c>
      <c r="M97" s="92"/>
      <c r="N97" s="93"/>
    </row>
    <row r="98" spans="1:14" ht="26.25" customHeight="1">
      <c r="A98" s="77" t="s">
        <v>175</v>
      </c>
      <c r="B98" s="92" t="s">
        <v>176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3"/>
    </row>
    <row r="99" spans="1:14" ht="13.5" thickBot="1">
      <c r="A99" s="78" t="s">
        <v>177</v>
      </c>
      <c r="B99" s="132" t="s">
        <v>217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 t="s">
        <v>178</v>
      </c>
      <c r="M99" s="132"/>
      <c r="N99" s="133"/>
    </row>
    <row r="100" spans="1:14" ht="14.25" thickBot="1" thickTop="1">
      <c r="A100" s="79" t="s">
        <v>179</v>
      </c>
      <c r="B100" s="134" t="s">
        <v>180</v>
      </c>
      <c r="C100" s="134"/>
      <c r="D100" s="134"/>
      <c r="E100" s="134"/>
      <c r="F100" s="134"/>
      <c r="G100" s="134" t="s">
        <v>179</v>
      </c>
      <c r="H100" s="134"/>
      <c r="I100" s="135" t="s">
        <v>180</v>
      </c>
      <c r="J100" s="135"/>
      <c r="K100" s="135"/>
      <c r="L100" s="135"/>
      <c r="M100" s="135"/>
      <c r="N100" s="136"/>
    </row>
    <row r="101" spans="1:14" ht="18" thickBot="1" thickTop="1">
      <c r="A101" s="80" t="s">
        <v>181</v>
      </c>
      <c r="B101" s="137" t="s">
        <v>182</v>
      </c>
      <c r="C101" s="137"/>
      <c r="D101" s="137"/>
      <c r="E101" s="137"/>
      <c r="F101" s="137"/>
      <c r="G101" s="138" t="s">
        <v>183</v>
      </c>
      <c r="H101" s="138"/>
      <c r="I101" s="139" t="s">
        <v>184</v>
      </c>
      <c r="J101" s="139"/>
      <c r="K101" s="139"/>
      <c r="L101" s="139"/>
      <c r="M101" s="139"/>
      <c r="N101" s="140"/>
    </row>
    <row r="102" spans="1:14" ht="14.25" thickBot="1" thickTop="1">
      <c r="A102" s="80" t="s">
        <v>185</v>
      </c>
      <c r="B102" s="137" t="s">
        <v>186</v>
      </c>
      <c r="C102" s="137"/>
      <c r="D102" s="137"/>
      <c r="E102" s="137"/>
      <c r="F102" s="137"/>
      <c r="G102" s="138" t="s">
        <v>187</v>
      </c>
      <c r="H102" s="138"/>
      <c r="I102" s="139" t="s">
        <v>188</v>
      </c>
      <c r="J102" s="139"/>
      <c r="K102" s="139"/>
      <c r="L102" s="139"/>
      <c r="M102" s="139"/>
      <c r="N102" s="140"/>
    </row>
    <row r="103" spans="1:14" ht="14.25" thickBot="1" thickTop="1">
      <c r="A103" s="80" t="s">
        <v>189</v>
      </c>
      <c r="B103" s="137" t="s">
        <v>190</v>
      </c>
      <c r="C103" s="137"/>
      <c r="D103" s="137"/>
      <c r="E103" s="137"/>
      <c r="F103" s="137"/>
      <c r="G103" s="138" t="s">
        <v>191</v>
      </c>
      <c r="H103" s="138"/>
      <c r="I103" s="139" t="s">
        <v>192</v>
      </c>
      <c r="J103" s="139"/>
      <c r="K103" s="139"/>
      <c r="L103" s="139"/>
      <c r="M103" s="139"/>
      <c r="N103" s="140"/>
    </row>
    <row r="104" spans="1:14" ht="14.25" thickBot="1" thickTop="1">
      <c r="A104" s="80" t="s">
        <v>193</v>
      </c>
      <c r="B104" s="137" t="s">
        <v>194</v>
      </c>
      <c r="C104" s="137"/>
      <c r="D104" s="137"/>
      <c r="E104" s="137"/>
      <c r="F104" s="137"/>
      <c r="G104" s="138" t="s">
        <v>195</v>
      </c>
      <c r="H104" s="138"/>
      <c r="I104" s="139" t="s">
        <v>196</v>
      </c>
      <c r="J104" s="139"/>
      <c r="K104" s="139"/>
      <c r="L104" s="139"/>
      <c r="M104" s="139"/>
      <c r="N104" s="140"/>
    </row>
    <row r="105" spans="1:14" ht="14.25" thickBot="1" thickTop="1">
      <c r="A105" s="80" t="s">
        <v>197</v>
      </c>
      <c r="B105" s="137" t="s">
        <v>198</v>
      </c>
      <c r="C105" s="137"/>
      <c r="D105" s="137"/>
      <c r="E105" s="137"/>
      <c r="F105" s="137"/>
      <c r="G105" s="138" t="s">
        <v>199</v>
      </c>
      <c r="H105" s="138"/>
      <c r="I105" s="139" t="s">
        <v>200</v>
      </c>
      <c r="J105" s="139"/>
      <c r="K105" s="139"/>
      <c r="L105" s="139"/>
      <c r="M105" s="139"/>
      <c r="N105" s="140"/>
    </row>
    <row r="106" spans="1:14" ht="14.25" thickBot="1" thickTop="1">
      <c r="A106" s="80" t="s">
        <v>201</v>
      </c>
      <c r="B106" s="137" t="s">
        <v>202</v>
      </c>
      <c r="C106" s="137"/>
      <c r="D106" s="137"/>
      <c r="E106" s="137"/>
      <c r="F106" s="137"/>
      <c r="G106" s="138" t="s">
        <v>203</v>
      </c>
      <c r="H106" s="138"/>
      <c r="I106" s="139" t="s">
        <v>204</v>
      </c>
      <c r="J106" s="139"/>
      <c r="K106" s="139"/>
      <c r="L106" s="139"/>
      <c r="M106" s="139"/>
      <c r="N106" s="140"/>
    </row>
    <row r="107" spans="1:14" ht="14.25" thickBot="1" thickTop="1">
      <c r="A107" s="80" t="s">
        <v>205</v>
      </c>
      <c r="B107" s="137" t="s">
        <v>206</v>
      </c>
      <c r="C107" s="137"/>
      <c r="D107" s="137"/>
      <c r="E107" s="137"/>
      <c r="F107" s="137"/>
      <c r="G107" s="138" t="s">
        <v>207</v>
      </c>
      <c r="H107" s="138"/>
      <c r="I107" s="139" t="s">
        <v>208</v>
      </c>
      <c r="J107" s="139"/>
      <c r="K107" s="139"/>
      <c r="L107" s="139"/>
      <c r="M107" s="139"/>
      <c r="N107" s="140"/>
    </row>
    <row r="108" spans="1:14" ht="14.25" customHeight="1" thickBot="1" thickTop="1">
      <c r="A108" s="81" t="s">
        <v>152</v>
      </c>
      <c r="B108" s="141" t="s">
        <v>213</v>
      </c>
      <c r="C108" s="141"/>
      <c r="D108" s="141"/>
      <c r="E108" s="141"/>
      <c r="F108" s="141"/>
      <c r="G108" s="142" t="s">
        <v>209</v>
      </c>
      <c r="H108" s="142"/>
      <c r="I108" s="143" t="s">
        <v>210</v>
      </c>
      <c r="J108" s="143"/>
      <c r="K108" s="143"/>
      <c r="L108" s="143"/>
      <c r="M108" s="143"/>
      <c r="N108" s="140"/>
    </row>
    <row r="109" spans="1:14" ht="18" customHeight="1" thickBot="1" thickTop="1">
      <c r="A109" s="81" t="s">
        <v>151</v>
      </c>
      <c r="B109" s="141" t="s">
        <v>211</v>
      </c>
      <c r="C109" s="141"/>
      <c r="D109" s="141"/>
      <c r="E109" s="141"/>
      <c r="F109" s="141"/>
      <c r="G109" s="142" t="s">
        <v>150</v>
      </c>
      <c r="H109" s="142"/>
      <c r="I109" s="143" t="s">
        <v>212</v>
      </c>
      <c r="J109" s="143"/>
      <c r="K109" s="143"/>
      <c r="L109" s="143"/>
      <c r="M109" s="143"/>
      <c r="N109" s="140"/>
    </row>
    <row r="110" spans="1:14" ht="12.75" customHeight="1" thickBot="1" thickTop="1">
      <c r="A110" s="81" t="s">
        <v>220</v>
      </c>
      <c r="B110" s="141" t="s">
        <v>222</v>
      </c>
      <c r="C110" s="141"/>
      <c r="D110" s="141"/>
      <c r="E110" s="141"/>
      <c r="F110" s="141"/>
      <c r="G110" s="142"/>
      <c r="H110" s="142"/>
      <c r="I110" s="143"/>
      <c r="J110" s="143"/>
      <c r="K110" s="143"/>
      <c r="L110" s="143"/>
      <c r="M110" s="143"/>
      <c r="N110" s="140"/>
    </row>
    <row r="111" ht="13.5" thickTop="1"/>
  </sheetData>
  <sheetProtection/>
  <mergeCells count="179">
    <mergeCell ref="B109:F109"/>
    <mergeCell ref="G109:H109"/>
    <mergeCell ref="I109:N109"/>
    <mergeCell ref="B110:F110"/>
    <mergeCell ref="G110:H110"/>
    <mergeCell ref="I110:N110"/>
    <mergeCell ref="B107:F107"/>
    <mergeCell ref="G107:H107"/>
    <mergeCell ref="I107:N107"/>
    <mergeCell ref="B108:F108"/>
    <mergeCell ref="G108:H108"/>
    <mergeCell ref="I108:N108"/>
    <mergeCell ref="B105:F105"/>
    <mergeCell ref="G105:H105"/>
    <mergeCell ref="I105:N105"/>
    <mergeCell ref="B106:F106"/>
    <mergeCell ref="G106:H106"/>
    <mergeCell ref="I106:N106"/>
    <mergeCell ref="B103:F103"/>
    <mergeCell ref="G103:H103"/>
    <mergeCell ref="I103:N103"/>
    <mergeCell ref="B104:F104"/>
    <mergeCell ref="G104:H104"/>
    <mergeCell ref="I104:N104"/>
    <mergeCell ref="B101:F101"/>
    <mergeCell ref="G101:H101"/>
    <mergeCell ref="I101:N101"/>
    <mergeCell ref="B102:F102"/>
    <mergeCell ref="G102:H102"/>
    <mergeCell ref="I102:N102"/>
    <mergeCell ref="B98:N98"/>
    <mergeCell ref="B99:K99"/>
    <mergeCell ref="L99:N99"/>
    <mergeCell ref="B100:F100"/>
    <mergeCell ref="G100:H100"/>
    <mergeCell ref="I100:N100"/>
    <mergeCell ref="A4:N4"/>
    <mergeCell ref="A5:N5"/>
    <mergeCell ref="A6:N6"/>
    <mergeCell ref="A1:E1"/>
    <mergeCell ref="F1:G2"/>
    <mergeCell ref="A2:E2"/>
    <mergeCell ref="A3:N3"/>
    <mergeCell ref="M10:M11"/>
    <mergeCell ref="H1:N1"/>
    <mergeCell ref="H2:N2"/>
    <mergeCell ref="A82:A83"/>
    <mergeCell ref="B82:B83"/>
    <mergeCell ref="M82:M83"/>
    <mergeCell ref="A72:A73"/>
    <mergeCell ref="B72:B73"/>
    <mergeCell ref="M72:M73"/>
    <mergeCell ref="A74:A75"/>
    <mergeCell ref="A84:A85"/>
    <mergeCell ref="B84:B85"/>
    <mergeCell ref="M84:M85"/>
    <mergeCell ref="M76:M77"/>
    <mergeCell ref="A78:A79"/>
    <mergeCell ref="B78:B79"/>
    <mergeCell ref="M78:M79"/>
    <mergeCell ref="A80:A81"/>
    <mergeCell ref="B80:B81"/>
    <mergeCell ref="M80:M81"/>
    <mergeCell ref="B74:B75"/>
    <mergeCell ref="M74:M75"/>
    <mergeCell ref="B68:B69"/>
    <mergeCell ref="M68:M69"/>
    <mergeCell ref="A70:A71"/>
    <mergeCell ref="B70:B71"/>
    <mergeCell ref="M70:M71"/>
    <mergeCell ref="A68:A69"/>
    <mergeCell ref="A62:A63"/>
    <mergeCell ref="B62:B63"/>
    <mergeCell ref="M62:M63"/>
    <mergeCell ref="A64:A65"/>
    <mergeCell ref="B64:B65"/>
    <mergeCell ref="M64:M65"/>
    <mergeCell ref="A56:A57"/>
    <mergeCell ref="B56:B57"/>
    <mergeCell ref="M56:M57"/>
    <mergeCell ref="A58:A59"/>
    <mergeCell ref="B58:B59"/>
    <mergeCell ref="M58:M59"/>
    <mergeCell ref="A54:A55"/>
    <mergeCell ref="B54:B55"/>
    <mergeCell ref="M54:M55"/>
    <mergeCell ref="M46:M47"/>
    <mergeCell ref="A50:A51"/>
    <mergeCell ref="B50:B51"/>
    <mergeCell ref="M50:M51"/>
    <mergeCell ref="A52:A53"/>
    <mergeCell ref="A46:A47"/>
    <mergeCell ref="A16:A17"/>
    <mergeCell ref="B16:B17"/>
    <mergeCell ref="M16:M17"/>
    <mergeCell ref="A48:A49"/>
    <mergeCell ref="B48:B49"/>
    <mergeCell ref="M48:M49"/>
    <mergeCell ref="A20:A21"/>
    <mergeCell ref="B20:B21"/>
    <mergeCell ref="M20:M21"/>
    <mergeCell ref="A18:A19"/>
    <mergeCell ref="B34:B35"/>
    <mergeCell ref="M34:M35"/>
    <mergeCell ref="A34:A35"/>
    <mergeCell ref="M18:M19"/>
    <mergeCell ref="B12:B13"/>
    <mergeCell ref="M12:M13"/>
    <mergeCell ref="A32:A33"/>
    <mergeCell ref="B32:B33"/>
    <mergeCell ref="M32:M33"/>
    <mergeCell ref="A12:A13"/>
    <mergeCell ref="A22:A23"/>
    <mergeCell ref="B22:B23"/>
    <mergeCell ref="M22:M23"/>
    <mergeCell ref="B18:B19"/>
    <mergeCell ref="M44:M45"/>
    <mergeCell ref="A36:A37"/>
    <mergeCell ref="A86:N86"/>
    <mergeCell ref="A87:N87"/>
    <mergeCell ref="A40:A41"/>
    <mergeCell ref="B40:B41"/>
    <mergeCell ref="M40:M41"/>
    <mergeCell ref="M66:M67"/>
    <mergeCell ref="B52:B53"/>
    <mergeCell ref="M52:M53"/>
    <mergeCell ref="A24:A25"/>
    <mergeCell ref="B24:B25"/>
    <mergeCell ref="M24:M25"/>
    <mergeCell ref="B36:B37"/>
    <mergeCell ref="M36:M37"/>
    <mergeCell ref="A88:N88"/>
    <mergeCell ref="B46:B47"/>
    <mergeCell ref="A26:A27"/>
    <mergeCell ref="B26:B27"/>
    <mergeCell ref="M26:M27"/>
    <mergeCell ref="B28:B29"/>
    <mergeCell ref="M28:M29"/>
    <mergeCell ref="A38:A39"/>
    <mergeCell ref="B38:B39"/>
    <mergeCell ref="M38:M39"/>
    <mergeCell ref="A28:A29"/>
    <mergeCell ref="B10:B11"/>
    <mergeCell ref="A30:A31"/>
    <mergeCell ref="B30:B31"/>
    <mergeCell ref="M30:M31"/>
    <mergeCell ref="A89:N89"/>
    <mergeCell ref="A90:N90"/>
    <mergeCell ref="A76:A77"/>
    <mergeCell ref="B76:B77"/>
    <mergeCell ref="A66:A67"/>
    <mergeCell ref="B66:B67"/>
    <mergeCell ref="B42:B43"/>
    <mergeCell ref="M42:M43"/>
    <mergeCell ref="A91:N91"/>
    <mergeCell ref="B92:K92"/>
    <mergeCell ref="L92:N92"/>
    <mergeCell ref="A60:A61"/>
    <mergeCell ref="B60:B61"/>
    <mergeCell ref="M60:M61"/>
    <mergeCell ref="A44:A45"/>
    <mergeCell ref="B44:B45"/>
    <mergeCell ref="A10:A11"/>
    <mergeCell ref="A7:A9"/>
    <mergeCell ref="B7:B9"/>
    <mergeCell ref="C7:M7"/>
    <mergeCell ref="B93:K93"/>
    <mergeCell ref="L93:N93"/>
    <mergeCell ref="A14:A15"/>
    <mergeCell ref="B14:B15"/>
    <mergeCell ref="M14:M15"/>
    <mergeCell ref="A42:A43"/>
    <mergeCell ref="B94:K94"/>
    <mergeCell ref="L94:N94"/>
    <mergeCell ref="B95:K95"/>
    <mergeCell ref="L95:N95"/>
    <mergeCell ref="B96:N96"/>
    <mergeCell ref="B97:K97"/>
    <mergeCell ref="L97:N9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3" width="7.00390625" style="0" customWidth="1"/>
    <col min="4" max="5" width="7.7109375" style="0" customWidth="1"/>
    <col min="6" max="6" width="7.8515625" style="0" customWidth="1"/>
    <col min="7" max="7" width="7.57421875" style="0" customWidth="1"/>
    <col min="8" max="8" width="7.00390625" style="0" customWidth="1"/>
    <col min="9" max="9" width="7.57421875" style="0" customWidth="1"/>
    <col min="10" max="10" width="7.140625" style="0" customWidth="1"/>
    <col min="11" max="11" width="7.28125" style="0" customWidth="1"/>
    <col min="12" max="12" width="7.57421875" style="0" customWidth="1"/>
    <col min="13" max="13" width="7.421875" style="0" customWidth="1"/>
    <col min="14" max="14" width="7.8515625" style="0" customWidth="1"/>
  </cols>
  <sheetData>
    <row r="1" spans="1:14" ht="31.5" customHeight="1">
      <c r="A1" s="128" t="s">
        <v>128</v>
      </c>
      <c r="B1" s="128"/>
      <c r="C1" s="128"/>
      <c r="D1" s="128"/>
      <c r="E1" s="128"/>
      <c r="F1" s="129"/>
      <c r="G1" s="129"/>
      <c r="H1" s="120" t="s">
        <v>129</v>
      </c>
      <c r="I1" s="120"/>
      <c r="J1" s="120"/>
      <c r="K1" s="120"/>
      <c r="L1" s="120"/>
      <c r="M1" s="120"/>
      <c r="N1" s="120"/>
    </row>
    <row r="2" spans="1:14" ht="30" customHeight="1">
      <c r="A2" s="130" t="s">
        <v>130</v>
      </c>
      <c r="B2" s="130"/>
      <c r="C2" s="130"/>
      <c r="D2" s="130"/>
      <c r="E2" s="130"/>
      <c r="F2" s="129"/>
      <c r="G2" s="129"/>
      <c r="H2" s="121" t="s">
        <v>133</v>
      </c>
      <c r="I2" s="121"/>
      <c r="J2" s="121"/>
      <c r="K2" s="121"/>
      <c r="L2" s="121"/>
      <c r="M2" s="121"/>
      <c r="N2" s="121"/>
    </row>
    <row r="3" spans="1:14" ht="21.75" customHeight="1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2.75" customHeight="1">
      <c r="A4" s="123" t="s">
        <v>134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39" customHeight="1">
      <c r="A5" s="125" t="s">
        <v>132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8" customHeight="1" thickBot="1">
      <c r="A6" s="127" t="s">
        <v>127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2.75" customHeight="1" thickBot="1">
      <c r="A7" s="98" t="s">
        <v>215</v>
      </c>
      <c r="B7" s="99" t="s">
        <v>0</v>
      </c>
      <c r="C7" s="100" t="s">
        <v>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84" t="s">
        <v>153</v>
      </c>
    </row>
    <row r="8" spans="1:14" ht="23.25" thickBot="1">
      <c r="A8" s="98"/>
      <c r="B8" s="99"/>
      <c r="C8" s="43" t="s">
        <v>2</v>
      </c>
      <c r="D8" s="43" t="s">
        <v>3</v>
      </c>
      <c r="E8" s="43" t="s">
        <v>4</v>
      </c>
      <c r="F8" s="43" t="s">
        <v>5</v>
      </c>
      <c r="G8" s="43" t="s">
        <v>6</v>
      </c>
      <c r="H8" s="43" t="s">
        <v>7</v>
      </c>
      <c r="I8" s="43" t="s">
        <v>8</v>
      </c>
      <c r="J8" s="44" t="s">
        <v>9</v>
      </c>
      <c r="K8" s="44" t="s">
        <v>10</v>
      </c>
      <c r="L8" s="44" t="s">
        <v>11</v>
      </c>
      <c r="M8" s="43" t="s">
        <v>12</v>
      </c>
      <c r="N8" s="85" t="s">
        <v>154</v>
      </c>
    </row>
    <row r="9" spans="1:14" ht="17.25" customHeight="1" thickBot="1">
      <c r="A9" s="98"/>
      <c r="B9" s="99"/>
      <c r="C9" s="43" t="s">
        <v>13</v>
      </c>
      <c r="D9" s="49" t="s">
        <v>14</v>
      </c>
      <c r="E9" s="49" t="s">
        <v>15</v>
      </c>
      <c r="F9" s="50" t="s">
        <v>16</v>
      </c>
      <c r="G9" s="50" t="s">
        <v>17</v>
      </c>
      <c r="H9" s="50" t="s">
        <v>18</v>
      </c>
      <c r="I9" s="50" t="s">
        <v>19</v>
      </c>
      <c r="J9" s="51" t="s">
        <v>20</v>
      </c>
      <c r="K9" s="51" t="s">
        <v>21</v>
      </c>
      <c r="L9" s="51" t="s">
        <v>22</v>
      </c>
      <c r="M9" s="43" t="s">
        <v>23</v>
      </c>
      <c r="N9" s="86" t="s">
        <v>23</v>
      </c>
    </row>
    <row r="10" spans="1:14" ht="12.75" customHeight="1" thickBot="1" thickTop="1">
      <c r="A10" s="97" t="s">
        <v>136</v>
      </c>
      <c r="B10" s="101" t="s">
        <v>155</v>
      </c>
      <c r="C10" s="45" t="s">
        <v>25</v>
      </c>
      <c r="D10" s="52">
        <v>9.3</v>
      </c>
      <c r="E10" s="52">
        <v>9.6</v>
      </c>
      <c r="F10" s="53">
        <v>9.9</v>
      </c>
      <c r="G10" s="53">
        <v>10</v>
      </c>
      <c r="H10" s="53">
        <v>10.4</v>
      </c>
      <c r="I10" s="53">
        <v>10.5</v>
      </c>
      <c r="J10" s="53">
        <v>10.6</v>
      </c>
      <c r="K10" s="53">
        <v>10.7</v>
      </c>
      <c r="L10" s="53">
        <v>10.9</v>
      </c>
      <c r="M10" s="109">
        <v>500</v>
      </c>
      <c r="N10" s="82">
        <f>M10/L10</f>
        <v>45.87155963302752</v>
      </c>
    </row>
    <row r="11" spans="1:14" ht="12.75" customHeight="1" thickBot="1" thickTop="1">
      <c r="A11" s="97"/>
      <c r="B11" s="101"/>
      <c r="C11" s="46" t="s">
        <v>26</v>
      </c>
      <c r="D11" s="54">
        <v>2350</v>
      </c>
      <c r="E11" s="54">
        <v>2390</v>
      </c>
      <c r="F11" s="54">
        <v>2420</v>
      </c>
      <c r="G11" s="54">
        <v>2450</v>
      </c>
      <c r="H11" s="54">
        <v>2490</v>
      </c>
      <c r="I11" s="54">
        <v>2550</v>
      </c>
      <c r="J11" s="54">
        <v>2620</v>
      </c>
      <c r="K11" s="54">
        <v>2670</v>
      </c>
      <c r="L11" s="54">
        <v>2690</v>
      </c>
      <c r="M11" s="109"/>
      <c r="N11" s="83">
        <f>M10/L11</f>
        <v>0.18587360594795538</v>
      </c>
    </row>
    <row r="12" spans="1:14" ht="12.75" customHeight="1" thickBot="1">
      <c r="A12" s="191" t="s">
        <v>220</v>
      </c>
      <c r="B12" s="193" t="s">
        <v>221</v>
      </c>
      <c r="C12" s="45" t="s">
        <v>25</v>
      </c>
      <c r="D12" s="180" t="s">
        <v>219</v>
      </c>
      <c r="E12" s="181">
        <v>5.9</v>
      </c>
      <c r="F12" s="181">
        <v>6.5</v>
      </c>
      <c r="G12" s="181">
        <v>7.1</v>
      </c>
      <c r="H12" s="182">
        <v>7.6</v>
      </c>
      <c r="I12" s="182">
        <v>7.8</v>
      </c>
      <c r="J12" s="182">
        <v>8</v>
      </c>
      <c r="K12" s="182">
        <v>8.4</v>
      </c>
      <c r="L12" s="183">
        <v>8.5</v>
      </c>
      <c r="M12" s="184">
        <v>370</v>
      </c>
      <c r="N12" s="186">
        <f>M12/L12</f>
        <v>43.529411764705884</v>
      </c>
    </row>
    <row r="13" spans="1:14" ht="12.75" customHeight="1" thickBot="1" thickTop="1">
      <c r="A13" s="192"/>
      <c r="B13" s="194"/>
      <c r="C13" s="46" t="s">
        <v>26</v>
      </c>
      <c r="D13" s="185" t="s">
        <v>219</v>
      </c>
      <c r="E13" s="188">
        <v>1490</v>
      </c>
      <c r="F13" s="188">
        <v>1710</v>
      </c>
      <c r="G13" s="188">
        <v>1790</v>
      </c>
      <c r="H13" s="189">
        <v>1920</v>
      </c>
      <c r="I13" s="189">
        <v>1950</v>
      </c>
      <c r="J13" s="189">
        <v>1970</v>
      </c>
      <c r="K13" s="189">
        <v>2100</v>
      </c>
      <c r="L13" s="190">
        <v>2110</v>
      </c>
      <c r="M13" s="184"/>
      <c r="N13" s="187">
        <f>M12/L13</f>
        <v>0.17535545023696683</v>
      </c>
    </row>
    <row r="14" spans="1:14" ht="12.75" customHeight="1" thickBot="1" thickTop="1">
      <c r="A14" s="97" t="s">
        <v>150</v>
      </c>
      <c r="B14" s="101" t="s">
        <v>164</v>
      </c>
      <c r="C14" s="45" t="s">
        <v>25</v>
      </c>
      <c r="D14" s="70" t="s">
        <v>42</v>
      </c>
      <c r="E14" s="62">
        <v>7.9</v>
      </c>
      <c r="F14" s="62">
        <v>8</v>
      </c>
      <c r="G14" s="62">
        <v>8.1</v>
      </c>
      <c r="H14" s="71">
        <v>8.2</v>
      </c>
      <c r="I14" s="71">
        <v>8.3</v>
      </c>
      <c r="J14" s="71">
        <v>8.4</v>
      </c>
      <c r="K14" s="71">
        <v>8.5</v>
      </c>
      <c r="L14" s="71">
        <v>8.6</v>
      </c>
      <c r="M14" s="104">
        <v>350</v>
      </c>
      <c r="N14" s="82">
        <f>M14/L14</f>
        <v>40.697674418604656</v>
      </c>
    </row>
    <row r="15" spans="1:14" ht="12.75" customHeight="1" thickBot="1" thickTop="1">
      <c r="A15" s="97"/>
      <c r="B15" s="101"/>
      <c r="C15" s="46" t="s">
        <v>26</v>
      </c>
      <c r="D15" s="70" t="s">
        <v>42</v>
      </c>
      <c r="E15" s="62">
        <v>1980</v>
      </c>
      <c r="F15" s="62">
        <v>2000</v>
      </c>
      <c r="G15" s="62">
        <v>2050</v>
      </c>
      <c r="H15" s="71">
        <v>2100</v>
      </c>
      <c r="I15" s="71">
        <v>2110</v>
      </c>
      <c r="J15" s="71">
        <v>2120</v>
      </c>
      <c r="K15" s="71">
        <v>2130</v>
      </c>
      <c r="L15" s="71">
        <v>2140</v>
      </c>
      <c r="M15" s="103"/>
      <c r="N15" s="83">
        <f>M14/L15</f>
        <v>0.16355140186915887</v>
      </c>
    </row>
    <row r="16" spans="1:14" ht="12.75" customHeight="1" thickBot="1" thickTop="1">
      <c r="A16" s="144" t="s">
        <v>216</v>
      </c>
      <c r="B16" s="145" t="s">
        <v>159</v>
      </c>
      <c r="C16" s="87" t="s">
        <v>25</v>
      </c>
      <c r="D16" s="88">
        <v>4.2</v>
      </c>
      <c r="E16" s="88">
        <v>4.3</v>
      </c>
      <c r="F16" s="62">
        <v>4.4</v>
      </c>
      <c r="G16" s="62">
        <v>4.5</v>
      </c>
      <c r="H16" s="62">
        <v>4.6</v>
      </c>
      <c r="I16" s="62">
        <v>4.7</v>
      </c>
      <c r="J16" s="62">
        <v>4.8</v>
      </c>
      <c r="K16" s="62">
        <v>4.9</v>
      </c>
      <c r="L16" s="62">
        <v>5</v>
      </c>
      <c r="M16" s="118">
        <v>300</v>
      </c>
      <c r="N16" s="89">
        <f>M16/L16</f>
        <v>60</v>
      </c>
    </row>
    <row r="17" spans="1:14" ht="12.75" customHeight="1" thickBot="1" thickTop="1">
      <c r="A17" s="144"/>
      <c r="B17" s="145"/>
      <c r="C17" s="90" t="s">
        <v>26</v>
      </c>
      <c r="D17" s="88">
        <v>1050</v>
      </c>
      <c r="E17" s="88">
        <v>1075</v>
      </c>
      <c r="F17" s="62">
        <v>1100</v>
      </c>
      <c r="G17" s="62">
        <v>1125</v>
      </c>
      <c r="H17" s="62">
        <v>1150</v>
      </c>
      <c r="I17" s="62">
        <v>1175</v>
      </c>
      <c r="J17" s="62">
        <v>1200</v>
      </c>
      <c r="K17" s="62">
        <v>1225</v>
      </c>
      <c r="L17" s="62">
        <v>1250</v>
      </c>
      <c r="M17" s="118"/>
      <c r="N17" s="91">
        <f>M16/L17</f>
        <v>0.24</v>
      </c>
    </row>
    <row r="18" spans="1:14" ht="12.75" customHeight="1" thickBot="1" thickTop="1">
      <c r="A18" s="97" t="s">
        <v>152</v>
      </c>
      <c r="B18" s="101" t="s">
        <v>165</v>
      </c>
      <c r="C18" s="45" t="s">
        <v>25</v>
      </c>
      <c r="D18" s="72">
        <v>7.2</v>
      </c>
      <c r="E18" s="72">
        <v>7.5</v>
      </c>
      <c r="F18" s="72">
        <v>8</v>
      </c>
      <c r="G18" s="72">
        <v>8.3</v>
      </c>
      <c r="H18" s="72">
        <v>8.5</v>
      </c>
      <c r="I18" s="72">
        <v>8.6</v>
      </c>
      <c r="J18" s="72">
        <v>8.7</v>
      </c>
      <c r="K18" s="72">
        <v>8.8</v>
      </c>
      <c r="L18" s="72">
        <v>8.9</v>
      </c>
      <c r="M18" s="102">
        <v>350</v>
      </c>
      <c r="N18" s="82">
        <f>M18/L18</f>
        <v>39.32584269662921</v>
      </c>
    </row>
    <row r="19" spans="1:14" ht="12.75" customHeight="1" thickBot="1" thickTop="1">
      <c r="A19" s="97"/>
      <c r="B19" s="101"/>
      <c r="C19" s="46" t="s">
        <v>26</v>
      </c>
      <c r="D19" s="54">
        <v>1800</v>
      </c>
      <c r="E19" s="54">
        <v>1875</v>
      </c>
      <c r="F19" s="54">
        <v>2000</v>
      </c>
      <c r="G19" s="54">
        <v>2075</v>
      </c>
      <c r="H19" s="54">
        <v>2125</v>
      </c>
      <c r="I19" s="54">
        <v>2150</v>
      </c>
      <c r="J19" s="54">
        <v>2175</v>
      </c>
      <c r="K19" s="54">
        <v>2200</v>
      </c>
      <c r="L19" s="54">
        <v>2225</v>
      </c>
      <c r="M19" s="103"/>
      <c r="N19" s="83">
        <f>M18/L19</f>
        <v>0.15730337078651685</v>
      </c>
    </row>
    <row r="20" spans="1:14" ht="12.75" customHeight="1" thickBot="1" thickTop="1">
      <c r="A20" s="97" t="s">
        <v>146</v>
      </c>
      <c r="B20" s="101" t="s">
        <v>160</v>
      </c>
      <c r="C20" s="48" t="s">
        <v>25</v>
      </c>
      <c r="D20" s="52">
        <v>12.7</v>
      </c>
      <c r="E20" s="52">
        <v>12.9</v>
      </c>
      <c r="F20" s="52">
        <v>13.2</v>
      </c>
      <c r="G20" s="52">
        <v>13.6</v>
      </c>
      <c r="H20" s="59">
        <v>13.9</v>
      </c>
      <c r="I20" s="59">
        <v>14.4</v>
      </c>
      <c r="J20" s="59">
        <v>14.7</v>
      </c>
      <c r="K20" s="59">
        <v>14.8</v>
      </c>
      <c r="L20" s="59">
        <v>14.9</v>
      </c>
      <c r="M20" s="111">
        <v>500</v>
      </c>
      <c r="N20" s="82">
        <f>M20/L20</f>
        <v>33.557046979865774</v>
      </c>
    </row>
    <row r="21" spans="1:14" ht="12.75" customHeight="1" thickBot="1" thickTop="1">
      <c r="A21" s="97"/>
      <c r="B21" s="101"/>
      <c r="C21" s="47" t="s">
        <v>26</v>
      </c>
      <c r="D21" s="54">
        <v>2990</v>
      </c>
      <c r="E21" s="54">
        <v>3190</v>
      </c>
      <c r="F21" s="54">
        <v>3390</v>
      </c>
      <c r="G21" s="54">
        <v>3490</v>
      </c>
      <c r="H21" s="54">
        <v>3550</v>
      </c>
      <c r="I21" s="54">
        <v>3590</v>
      </c>
      <c r="J21" s="54">
        <v>3625</v>
      </c>
      <c r="K21" s="54">
        <v>3650</v>
      </c>
      <c r="L21" s="54">
        <v>3690</v>
      </c>
      <c r="M21" s="103"/>
      <c r="N21" s="83">
        <f>M20/L21</f>
        <v>0.13550135501355012</v>
      </c>
    </row>
    <row r="22" spans="1:14" ht="12.75" customHeight="1" thickBot="1" thickTop="1">
      <c r="A22" s="97" t="s">
        <v>147</v>
      </c>
      <c r="B22" s="101" t="s">
        <v>160</v>
      </c>
      <c r="C22" s="45" t="s">
        <v>25</v>
      </c>
      <c r="D22" s="52">
        <v>13.5</v>
      </c>
      <c r="E22" s="52">
        <v>13.7</v>
      </c>
      <c r="F22" s="52">
        <v>13.9</v>
      </c>
      <c r="G22" s="52">
        <v>14.4</v>
      </c>
      <c r="H22" s="67">
        <v>14.9</v>
      </c>
      <c r="I22" s="67">
        <v>15</v>
      </c>
      <c r="J22" s="67">
        <v>15.5</v>
      </c>
      <c r="K22" s="67">
        <v>15.7</v>
      </c>
      <c r="L22" s="67">
        <v>15.9</v>
      </c>
      <c r="M22" s="118">
        <v>500</v>
      </c>
      <c r="N22" s="82">
        <f>M22/L22</f>
        <v>31.446540880503143</v>
      </c>
    </row>
    <row r="23" spans="1:14" ht="12.75" customHeight="1" thickBot="1" thickTop="1">
      <c r="A23" s="97"/>
      <c r="B23" s="101"/>
      <c r="C23" s="46" t="s">
        <v>26</v>
      </c>
      <c r="D23" s="62">
        <v>3275</v>
      </c>
      <c r="E23" s="62">
        <v>3325</v>
      </c>
      <c r="F23" s="62">
        <v>3375</v>
      </c>
      <c r="G23" s="62">
        <v>3500</v>
      </c>
      <c r="H23" s="66">
        <v>3625</v>
      </c>
      <c r="I23" s="66">
        <v>3750</v>
      </c>
      <c r="J23" s="66">
        <v>3775</v>
      </c>
      <c r="K23" s="66">
        <v>3800</v>
      </c>
      <c r="L23" s="66">
        <v>3850</v>
      </c>
      <c r="M23" s="118"/>
      <c r="N23" s="83">
        <f>M22/L23</f>
        <v>0.12987012987012986</v>
      </c>
    </row>
    <row r="24" spans="1:14" ht="12.75" customHeight="1" thickBot="1" thickTop="1">
      <c r="A24" s="97" t="s">
        <v>149</v>
      </c>
      <c r="B24" s="101" t="s">
        <v>160</v>
      </c>
      <c r="C24" s="45" t="s">
        <v>25</v>
      </c>
      <c r="D24" s="59">
        <v>13</v>
      </c>
      <c r="E24" s="59">
        <v>13.2</v>
      </c>
      <c r="F24" s="59">
        <v>13.4</v>
      </c>
      <c r="G24" s="59">
        <v>13.6</v>
      </c>
      <c r="H24" s="59">
        <v>13.8</v>
      </c>
      <c r="I24" s="59">
        <v>14.3</v>
      </c>
      <c r="J24" s="59">
        <v>14.5</v>
      </c>
      <c r="K24" s="59">
        <v>14.8</v>
      </c>
      <c r="L24" s="59">
        <v>14.9</v>
      </c>
      <c r="M24" s="104">
        <v>400</v>
      </c>
      <c r="N24" s="82">
        <f>M24/L24</f>
        <v>26.845637583892618</v>
      </c>
    </row>
    <row r="25" spans="1:14" ht="12.75" customHeight="1" thickBot="1" thickTop="1">
      <c r="A25" s="97"/>
      <c r="B25" s="101"/>
      <c r="C25" s="46" t="s">
        <v>26</v>
      </c>
      <c r="D25" s="54">
        <v>3250</v>
      </c>
      <c r="E25" s="54">
        <v>3290</v>
      </c>
      <c r="F25" s="54">
        <v>3350</v>
      </c>
      <c r="G25" s="54">
        <v>3390</v>
      </c>
      <c r="H25" s="54">
        <v>3450</v>
      </c>
      <c r="I25" s="54">
        <v>3590</v>
      </c>
      <c r="J25" s="54">
        <v>3625</v>
      </c>
      <c r="K25" s="54">
        <v>3690</v>
      </c>
      <c r="L25" s="54">
        <v>3790</v>
      </c>
      <c r="M25" s="103"/>
      <c r="N25" s="83">
        <f>M24/L25</f>
        <v>0.10554089709762533</v>
      </c>
    </row>
    <row r="26" spans="1:14" ht="12.75" customHeight="1" thickBot="1" thickTop="1">
      <c r="A26" s="97" t="s">
        <v>143</v>
      </c>
      <c r="B26" s="101" t="s">
        <v>161</v>
      </c>
      <c r="C26" s="45" t="s">
        <v>25</v>
      </c>
      <c r="D26" s="64">
        <v>13</v>
      </c>
      <c r="E26" s="64">
        <v>13.6</v>
      </c>
      <c r="F26" s="64">
        <v>13.9</v>
      </c>
      <c r="G26" s="64">
        <v>14.3</v>
      </c>
      <c r="H26" s="64">
        <v>14.9</v>
      </c>
      <c r="I26" s="64">
        <v>15.2</v>
      </c>
      <c r="J26" s="64">
        <v>15.4</v>
      </c>
      <c r="K26" s="64">
        <v>15.6</v>
      </c>
      <c r="L26" s="64">
        <v>15.8</v>
      </c>
      <c r="M26" s="109">
        <v>600</v>
      </c>
      <c r="N26" s="82">
        <f>M26/L26</f>
        <v>37.974683544303794</v>
      </c>
    </row>
    <row r="27" spans="1:14" ht="12.75" customHeight="1" thickBot="1" thickTop="1">
      <c r="A27" s="97"/>
      <c r="B27" s="101"/>
      <c r="C27" s="46" t="s">
        <v>26</v>
      </c>
      <c r="D27" s="64">
        <v>3490</v>
      </c>
      <c r="E27" s="64">
        <v>3520</v>
      </c>
      <c r="F27" s="64">
        <v>3550</v>
      </c>
      <c r="G27" s="64">
        <v>3590</v>
      </c>
      <c r="H27" s="64">
        <v>3690</v>
      </c>
      <c r="I27" s="64">
        <v>3750</v>
      </c>
      <c r="J27" s="64">
        <v>3825</v>
      </c>
      <c r="K27" s="64">
        <v>3850</v>
      </c>
      <c r="L27" s="64">
        <v>3950</v>
      </c>
      <c r="M27" s="103"/>
      <c r="N27" s="83">
        <f>M26/L27</f>
        <v>0.1518987341772152</v>
      </c>
    </row>
    <row r="28" spans="1:14" ht="12.75" customHeight="1" thickBot="1" thickTop="1">
      <c r="A28" s="97" t="s">
        <v>141</v>
      </c>
      <c r="B28" s="101" t="s">
        <v>156</v>
      </c>
      <c r="C28" s="45" t="s">
        <v>25</v>
      </c>
      <c r="D28" s="52">
        <v>15</v>
      </c>
      <c r="E28" s="52">
        <v>15.3</v>
      </c>
      <c r="F28" s="52">
        <v>15.4</v>
      </c>
      <c r="G28" s="52">
        <v>15.5</v>
      </c>
      <c r="H28" s="59">
        <v>15.6</v>
      </c>
      <c r="I28" s="59">
        <v>15.7</v>
      </c>
      <c r="J28" s="59">
        <v>15.9</v>
      </c>
      <c r="K28" s="59">
        <v>16.1</v>
      </c>
      <c r="L28" s="59">
        <v>16.3</v>
      </c>
      <c r="M28" s="109">
        <v>500</v>
      </c>
      <c r="N28" s="82">
        <f>M28/L28</f>
        <v>30.674846625766868</v>
      </c>
    </row>
    <row r="29" spans="1:14" ht="12.75" customHeight="1" thickBot="1" thickTop="1">
      <c r="A29" s="97"/>
      <c r="B29" s="101"/>
      <c r="C29" s="47" t="s">
        <v>26</v>
      </c>
      <c r="D29" s="54">
        <v>3750</v>
      </c>
      <c r="E29" s="54">
        <v>3825</v>
      </c>
      <c r="F29" s="54">
        <v>3850</v>
      </c>
      <c r="G29" s="54">
        <v>3875</v>
      </c>
      <c r="H29" s="54">
        <v>3900</v>
      </c>
      <c r="I29" s="54">
        <v>3925</v>
      </c>
      <c r="J29" s="54">
        <v>3975</v>
      </c>
      <c r="K29" s="54">
        <v>4025</v>
      </c>
      <c r="L29" s="54">
        <v>4075</v>
      </c>
      <c r="M29" s="103"/>
      <c r="N29" s="83">
        <f>M28/L29</f>
        <v>0.12269938650306748</v>
      </c>
    </row>
    <row r="30" spans="1:14" ht="12.75" customHeight="1" thickBot="1" thickTop="1">
      <c r="A30" s="97" t="s">
        <v>138</v>
      </c>
      <c r="B30" s="101" t="s">
        <v>156</v>
      </c>
      <c r="C30" s="45" t="s">
        <v>25</v>
      </c>
      <c r="D30" s="52">
        <v>11.3</v>
      </c>
      <c r="E30" s="52">
        <v>11.6</v>
      </c>
      <c r="F30" s="52">
        <v>11.9</v>
      </c>
      <c r="G30" s="52">
        <v>12.2</v>
      </c>
      <c r="H30" s="59">
        <v>12.5</v>
      </c>
      <c r="I30" s="59">
        <v>12.9</v>
      </c>
      <c r="J30" s="59">
        <v>13.2</v>
      </c>
      <c r="K30" s="59">
        <v>13.5</v>
      </c>
      <c r="L30" s="59">
        <v>13.8</v>
      </c>
      <c r="M30" s="104">
        <v>500</v>
      </c>
      <c r="N30" s="82">
        <f>M30/L30</f>
        <v>36.231884057971016</v>
      </c>
    </row>
    <row r="31" spans="1:14" ht="12.75" customHeight="1" thickBot="1" thickTop="1">
      <c r="A31" s="97"/>
      <c r="B31" s="101"/>
      <c r="C31" s="46" t="s">
        <v>26</v>
      </c>
      <c r="D31" s="54">
        <v>2950</v>
      </c>
      <c r="E31" s="54">
        <v>2990</v>
      </c>
      <c r="F31" s="54">
        <v>3050</v>
      </c>
      <c r="G31" s="54">
        <v>3090</v>
      </c>
      <c r="H31" s="54">
        <v>3190</v>
      </c>
      <c r="I31" s="54">
        <v>3250</v>
      </c>
      <c r="J31" s="54">
        <v>3350</v>
      </c>
      <c r="K31" s="54">
        <v>3450</v>
      </c>
      <c r="L31" s="54">
        <v>3490</v>
      </c>
      <c r="M31" s="104"/>
      <c r="N31" s="83">
        <f>M30/L31</f>
        <v>0.14326647564469913</v>
      </c>
    </row>
    <row r="32" spans="1:14" ht="12.75" customHeight="1" thickBot="1" thickTop="1">
      <c r="A32" s="97" t="s">
        <v>137</v>
      </c>
      <c r="B32" s="101" t="s">
        <v>27</v>
      </c>
      <c r="C32" s="45" t="s">
        <v>25</v>
      </c>
      <c r="D32" s="55">
        <v>7.9</v>
      </c>
      <c r="E32" s="55">
        <v>8.3</v>
      </c>
      <c r="F32" s="56">
        <v>8.7</v>
      </c>
      <c r="G32" s="56">
        <v>9</v>
      </c>
      <c r="H32" s="56">
        <v>9.1</v>
      </c>
      <c r="I32" s="56">
        <v>9.2</v>
      </c>
      <c r="J32" s="56">
        <v>9.3</v>
      </c>
      <c r="K32" s="56">
        <v>9.4</v>
      </c>
      <c r="L32" s="56">
        <v>9.5</v>
      </c>
      <c r="M32" s="102">
        <v>400</v>
      </c>
      <c r="N32" s="82">
        <f>M32/L32</f>
        <v>42.10526315789474</v>
      </c>
    </row>
    <row r="33" spans="1:14" ht="12.75" customHeight="1" thickBot="1" thickTop="1">
      <c r="A33" s="97"/>
      <c r="B33" s="101"/>
      <c r="C33" s="46" t="s">
        <v>26</v>
      </c>
      <c r="D33" s="57">
        <v>1990</v>
      </c>
      <c r="E33" s="57">
        <v>2050</v>
      </c>
      <c r="F33" s="58">
        <v>2120</v>
      </c>
      <c r="G33" s="58">
        <v>2190</v>
      </c>
      <c r="H33" s="58">
        <v>2250</v>
      </c>
      <c r="I33" s="58">
        <v>2290</v>
      </c>
      <c r="J33" s="58">
        <v>2320</v>
      </c>
      <c r="K33" s="58">
        <v>2350</v>
      </c>
      <c r="L33" s="58">
        <v>2390</v>
      </c>
      <c r="M33" s="102"/>
      <c r="N33" s="83">
        <f>M32/L33</f>
        <v>0.16736401673640167</v>
      </c>
    </row>
    <row r="34" spans="1:14" ht="12.75" customHeight="1" thickBot="1" thickTop="1">
      <c r="A34" s="97" t="s">
        <v>151</v>
      </c>
      <c r="B34" s="101" t="s">
        <v>164</v>
      </c>
      <c r="C34" s="45" t="s">
        <v>25</v>
      </c>
      <c r="D34" s="70" t="s">
        <v>42</v>
      </c>
      <c r="E34" s="62">
        <v>7.6</v>
      </c>
      <c r="F34" s="62">
        <v>7.7</v>
      </c>
      <c r="G34" s="62">
        <v>7.7</v>
      </c>
      <c r="H34" s="71">
        <v>7.8</v>
      </c>
      <c r="I34" s="71">
        <v>7.9</v>
      </c>
      <c r="J34" s="71">
        <v>8</v>
      </c>
      <c r="K34" s="71">
        <v>8.1</v>
      </c>
      <c r="L34" s="71">
        <v>8.2</v>
      </c>
      <c r="M34" s="104">
        <v>350</v>
      </c>
      <c r="N34" s="82">
        <f>M34/L34</f>
        <v>42.6829268292683</v>
      </c>
    </row>
    <row r="35" spans="1:14" ht="12.75" customHeight="1" thickBot="1" thickTop="1">
      <c r="A35" s="97"/>
      <c r="B35" s="101"/>
      <c r="C35" s="46" t="s">
        <v>26</v>
      </c>
      <c r="D35" s="70" t="s">
        <v>42</v>
      </c>
      <c r="E35" s="62">
        <v>1910</v>
      </c>
      <c r="F35" s="62">
        <v>1930</v>
      </c>
      <c r="G35" s="62">
        <v>1950</v>
      </c>
      <c r="H35" s="71">
        <v>2000</v>
      </c>
      <c r="I35" s="71">
        <v>2010</v>
      </c>
      <c r="J35" s="71">
        <v>2020</v>
      </c>
      <c r="K35" s="71">
        <v>2030</v>
      </c>
      <c r="L35" s="71">
        <v>2040</v>
      </c>
      <c r="M35" s="103"/>
      <c r="N35" s="83">
        <f>M34/L35</f>
        <v>0.1715686274509804</v>
      </c>
    </row>
    <row r="36" spans="1:14" ht="12.75" customHeight="1" thickBot="1" thickTop="1">
      <c r="A36" s="97" t="s">
        <v>148</v>
      </c>
      <c r="B36" s="101" t="s">
        <v>163</v>
      </c>
      <c r="C36" s="45" t="s">
        <v>25</v>
      </c>
      <c r="D36" s="68" t="s">
        <v>28</v>
      </c>
      <c r="E36" s="68" t="s">
        <v>28</v>
      </c>
      <c r="F36" s="55">
        <v>16</v>
      </c>
      <c r="G36" s="55">
        <v>13.3</v>
      </c>
      <c r="H36" s="55">
        <v>16.9</v>
      </c>
      <c r="I36" s="55">
        <v>17.8</v>
      </c>
      <c r="J36" s="55">
        <v>18.9</v>
      </c>
      <c r="K36" s="55">
        <v>19.5</v>
      </c>
      <c r="L36" s="55">
        <v>19.8</v>
      </c>
      <c r="M36" s="109">
        <v>650</v>
      </c>
      <c r="N36" s="82">
        <f>M36/L36</f>
        <v>32.82828282828283</v>
      </c>
    </row>
    <row r="37" spans="1:14" ht="12.75" customHeight="1" thickBot="1" thickTop="1">
      <c r="A37" s="97"/>
      <c r="B37" s="101"/>
      <c r="C37" s="46" t="s">
        <v>26</v>
      </c>
      <c r="D37" s="68" t="s">
        <v>28</v>
      </c>
      <c r="E37" s="68" t="s">
        <v>28</v>
      </c>
      <c r="F37" s="69">
        <v>4200</v>
      </c>
      <c r="G37" s="69">
        <v>4220</v>
      </c>
      <c r="H37" s="69">
        <v>4330</v>
      </c>
      <c r="I37" s="69">
        <v>4550</v>
      </c>
      <c r="J37" s="69">
        <v>4650</v>
      </c>
      <c r="K37" s="69">
        <v>4680</v>
      </c>
      <c r="L37" s="69">
        <v>4810</v>
      </c>
      <c r="M37" s="103"/>
      <c r="N37" s="83">
        <f>M36/L37</f>
        <v>0.13513513513513514</v>
      </c>
    </row>
    <row r="38" spans="1:14" ht="12.75" customHeight="1" thickBot="1" thickTop="1">
      <c r="A38" s="97" t="s">
        <v>144</v>
      </c>
      <c r="B38" s="101" t="s">
        <v>160</v>
      </c>
      <c r="C38" s="48" t="s">
        <v>25</v>
      </c>
      <c r="D38" s="52">
        <v>12.7</v>
      </c>
      <c r="E38" s="52">
        <v>12.9</v>
      </c>
      <c r="F38" s="52">
        <v>13.2</v>
      </c>
      <c r="G38" s="52">
        <v>13.6</v>
      </c>
      <c r="H38" s="59">
        <v>13.9</v>
      </c>
      <c r="I38" s="59">
        <v>14.4</v>
      </c>
      <c r="J38" s="59">
        <v>14.7</v>
      </c>
      <c r="K38" s="59">
        <v>14.8</v>
      </c>
      <c r="L38" s="59">
        <v>14.9</v>
      </c>
      <c r="M38" s="111">
        <v>500</v>
      </c>
      <c r="N38" s="82">
        <f>M38/L38</f>
        <v>33.557046979865774</v>
      </c>
    </row>
    <row r="39" spans="1:14" ht="12.75" customHeight="1" thickBot="1" thickTop="1">
      <c r="A39" s="97"/>
      <c r="B39" s="101"/>
      <c r="C39" s="47" t="s">
        <v>26</v>
      </c>
      <c r="D39" s="54">
        <v>2990</v>
      </c>
      <c r="E39" s="54">
        <v>3190</v>
      </c>
      <c r="F39" s="54">
        <v>3390</v>
      </c>
      <c r="G39" s="54">
        <v>3490</v>
      </c>
      <c r="H39" s="54">
        <v>3550</v>
      </c>
      <c r="I39" s="54">
        <v>3590</v>
      </c>
      <c r="J39" s="54">
        <v>3625</v>
      </c>
      <c r="K39" s="54">
        <v>3650</v>
      </c>
      <c r="L39" s="54">
        <v>3690</v>
      </c>
      <c r="M39" s="103"/>
      <c r="N39" s="83">
        <f>M38/L39</f>
        <v>0.13550135501355012</v>
      </c>
    </row>
    <row r="40" spans="1:14" ht="12.75" customHeight="1" thickBot="1" thickTop="1">
      <c r="A40" s="97" t="s">
        <v>214</v>
      </c>
      <c r="B40" s="101" t="s">
        <v>157</v>
      </c>
      <c r="C40" s="45" t="s">
        <v>25</v>
      </c>
      <c r="D40" s="56">
        <v>10.6</v>
      </c>
      <c r="E40" s="56">
        <v>10.8</v>
      </c>
      <c r="F40" s="56">
        <v>11</v>
      </c>
      <c r="G40" s="56">
        <v>11.5</v>
      </c>
      <c r="H40" s="56">
        <v>11.8</v>
      </c>
      <c r="I40" s="56">
        <v>12</v>
      </c>
      <c r="J40" s="56">
        <v>12.5</v>
      </c>
      <c r="K40" s="56">
        <v>12.8</v>
      </c>
      <c r="L40" s="56">
        <v>13</v>
      </c>
      <c r="M40" s="104">
        <v>500</v>
      </c>
      <c r="N40" s="82">
        <f>M40/L40</f>
        <v>38.46153846153846</v>
      </c>
    </row>
    <row r="41" spans="1:14" ht="12.75" customHeight="1" thickBot="1" thickTop="1">
      <c r="A41" s="97"/>
      <c r="B41" s="101"/>
      <c r="C41" s="46" t="s">
        <v>26</v>
      </c>
      <c r="D41" s="58">
        <v>2700</v>
      </c>
      <c r="E41" s="58">
        <v>2750</v>
      </c>
      <c r="F41" s="58">
        <v>2800</v>
      </c>
      <c r="G41" s="58">
        <v>2925</v>
      </c>
      <c r="H41" s="58">
        <v>3000</v>
      </c>
      <c r="I41" s="58">
        <v>3050</v>
      </c>
      <c r="J41" s="58">
        <v>3175</v>
      </c>
      <c r="K41" s="58">
        <v>3250</v>
      </c>
      <c r="L41" s="58">
        <v>3300</v>
      </c>
      <c r="M41" s="103"/>
      <c r="N41" s="83">
        <f>M40/L41</f>
        <v>0.15151515151515152</v>
      </c>
    </row>
    <row r="42" spans="1:14" ht="12.75" customHeight="1" thickBot="1" thickTop="1">
      <c r="A42" s="97" t="s">
        <v>142</v>
      </c>
      <c r="B42" s="101" t="s">
        <v>160</v>
      </c>
      <c r="C42" s="45" t="s">
        <v>25</v>
      </c>
      <c r="D42" s="52">
        <v>14.2</v>
      </c>
      <c r="E42" s="52">
        <v>14.3</v>
      </c>
      <c r="F42" s="52">
        <v>14.5</v>
      </c>
      <c r="G42" s="52">
        <v>14.7</v>
      </c>
      <c r="H42" s="59">
        <v>14.9</v>
      </c>
      <c r="I42" s="59">
        <v>15.2</v>
      </c>
      <c r="J42" s="59">
        <v>15.4</v>
      </c>
      <c r="K42" s="59">
        <v>15.7</v>
      </c>
      <c r="L42" s="59">
        <v>15.8</v>
      </c>
      <c r="M42" s="109">
        <v>500</v>
      </c>
      <c r="N42" s="82">
        <f>M42/L42</f>
        <v>31.645569620253163</v>
      </c>
    </row>
    <row r="43" spans="1:14" ht="12.75" customHeight="1" thickBot="1" thickTop="1">
      <c r="A43" s="97"/>
      <c r="B43" s="101"/>
      <c r="C43" s="46" t="s">
        <v>26</v>
      </c>
      <c r="D43" s="54">
        <v>3590</v>
      </c>
      <c r="E43" s="54">
        <v>3625</v>
      </c>
      <c r="F43" s="54">
        <v>3650</v>
      </c>
      <c r="G43" s="54">
        <v>3690</v>
      </c>
      <c r="H43" s="54">
        <v>3750</v>
      </c>
      <c r="I43" s="54">
        <v>3850</v>
      </c>
      <c r="J43" s="54">
        <v>3900</v>
      </c>
      <c r="K43" s="54">
        <v>3950</v>
      </c>
      <c r="L43" s="54">
        <v>3975</v>
      </c>
      <c r="M43" s="103"/>
      <c r="N43" s="83">
        <f>M42/L43</f>
        <v>0.12578616352201258</v>
      </c>
    </row>
    <row r="44" spans="1:14" ht="12.75" customHeight="1" thickBot="1" thickTop="1">
      <c r="A44" s="97" t="s">
        <v>139</v>
      </c>
      <c r="B44" s="101" t="s">
        <v>158</v>
      </c>
      <c r="C44" s="45" t="s">
        <v>25</v>
      </c>
      <c r="D44" s="59">
        <v>10.6</v>
      </c>
      <c r="E44" s="59">
        <v>10.8</v>
      </c>
      <c r="F44" s="59">
        <v>11</v>
      </c>
      <c r="G44" s="59">
        <v>11.5</v>
      </c>
      <c r="H44" s="59">
        <v>11.8</v>
      </c>
      <c r="I44" s="59">
        <v>12</v>
      </c>
      <c r="J44" s="59">
        <v>12.5</v>
      </c>
      <c r="K44" s="59">
        <v>12.8</v>
      </c>
      <c r="L44" s="59">
        <v>13</v>
      </c>
      <c r="M44" s="104">
        <v>500</v>
      </c>
      <c r="N44" s="82">
        <f>M44/L44</f>
        <v>38.46153846153846</v>
      </c>
    </row>
    <row r="45" spans="1:14" ht="12.75" customHeight="1" thickBot="1" thickTop="1">
      <c r="A45" s="97"/>
      <c r="B45" s="101"/>
      <c r="C45" s="46" t="s">
        <v>26</v>
      </c>
      <c r="D45" s="54">
        <v>2600</v>
      </c>
      <c r="E45" s="54">
        <v>2650</v>
      </c>
      <c r="F45" s="54">
        <v>2700</v>
      </c>
      <c r="G45" s="54">
        <v>2825</v>
      </c>
      <c r="H45" s="54">
        <v>2900</v>
      </c>
      <c r="I45" s="54">
        <v>2950</v>
      </c>
      <c r="J45" s="54">
        <v>3075</v>
      </c>
      <c r="K45" s="54">
        <v>3150</v>
      </c>
      <c r="L45" s="54">
        <v>3200</v>
      </c>
      <c r="M45" s="103"/>
      <c r="N45" s="83">
        <f>M44/L45</f>
        <v>0.15625</v>
      </c>
    </row>
    <row r="46" spans="1:14" ht="12.75" customHeight="1" thickBot="1" thickTop="1">
      <c r="A46" s="97" t="s">
        <v>145</v>
      </c>
      <c r="B46" s="101" t="s">
        <v>162</v>
      </c>
      <c r="C46" s="48" t="s">
        <v>25</v>
      </c>
      <c r="D46" s="52">
        <v>15</v>
      </c>
      <c r="E46" s="52">
        <v>15.5</v>
      </c>
      <c r="F46" s="52">
        <v>15.6</v>
      </c>
      <c r="G46" s="52">
        <v>15.7</v>
      </c>
      <c r="H46" s="65">
        <v>15.8</v>
      </c>
      <c r="I46" s="65">
        <v>15.9</v>
      </c>
      <c r="J46" s="65">
        <v>16</v>
      </c>
      <c r="K46" s="65">
        <v>16.5</v>
      </c>
      <c r="L46" s="65">
        <v>16.9</v>
      </c>
      <c r="M46" s="109">
        <v>600</v>
      </c>
      <c r="N46" s="82">
        <f>M46/L46</f>
        <v>35.50295857988166</v>
      </c>
    </row>
    <row r="47" spans="1:14" ht="12.75" customHeight="1" thickBot="1" thickTop="1">
      <c r="A47" s="97"/>
      <c r="B47" s="101"/>
      <c r="C47" s="47" t="s">
        <v>26</v>
      </c>
      <c r="D47" s="62">
        <v>3790</v>
      </c>
      <c r="E47" s="62">
        <v>3850</v>
      </c>
      <c r="F47" s="62">
        <v>3890</v>
      </c>
      <c r="G47" s="62">
        <v>3950</v>
      </c>
      <c r="H47" s="66">
        <v>4050</v>
      </c>
      <c r="I47" s="66">
        <v>4090</v>
      </c>
      <c r="J47" s="66">
        <v>4150</v>
      </c>
      <c r="K47" s="66">
        <v>4170</v>
      </c>
      <c r="L47" s="66">
        <v>4190</v>
      </c>
      <c r="M47" s="103"/>
      <c r="N47" s="83">
        <f>M46/L47</f>
        <v>0.1431980906921241</v>
      </c>
    </row>
    <row r="48" spans="1:14" ht="12.75" customHeight="1" thickBot="1" thickTop="1">
      <c r="A48" s="97" t="s">
        <v>140</v>
      </c>
      <c r="B48" s="101" t="s">
        <v>155</v>
      </c>
      <c r="C48" s="45" t="s">
        <v>25</v>
      </c>
      <c r="D48" s="60">
        <v>9.9</v>
      </c>
      <c r="E48" s="60">
        <v>10.1</v>
      </c>
      <c r="F48" s="60">
        <v>10.3</v>
      </c>
      <c r="G48" s="60">
        <v>10.4</v>
      </c>
      <c r="H48" s="60">
        <v>10.6</v>
      </c>
      <c r="I48" s="60">
        <v>10.9</v>
      </c>
      <c r="J48" s="60">
        <v>11.1</v>
      </c>
      <c r="K48" s="60">
        <v>11.2</v>
      </c>
      <c r="L48" s="60">
        <v>11.5</v>
      </c>
      <c r="M48" s="119">
        <v>500</v>
      </c>
      <c r="N48" s="82">
        <f>M48/L48</f>
        <v>43.47826086956522</v>
      </c>
    </row>
    <row r="49" spans="1:14" ht="12.75" customHeight="1" thickBot="1" thickTop="1">
      <c r="A49" s="97"/>
      <c r="B49" s="101"/>
      <c r="C49" s="46" t="s">
        <v>26</v>
      </c>
      <c r="D49" s="61">
        <v>2490</v>
      </c>
      <c r="E49" s="61">
        <v>2510</v>
      </c>
      <c r="F49" s="61">
        <v>2550</v>
      </c>
      <c r="G49" s="61">
        <v>2580</v>
      </c>
      <c r="H49" s="61">
        <v>2620</v>
      </c>
      <c r="I49" s="61">
        <v>2670</v>
      </c>
      <c r="J49" s="61">
        <v>2710</v>
      </c>
      <c r="K49" s="61">
        <v>2750</v>
      </c>
      <c r="L49" s="61">
        <v>2790</v>
      </c>
      <c r="M49" s="119"/>
      <c r="N49" s="83">
        <f>M48/L49</f>
        <v>0.17921146953405018</v>
      </c>
    </row>
    <row r="50" spans="1:14" ht="14.25" thickBot="1" thickTop="1">
      <c r="A50" s="97" t="s">
        <v>43</v>
      </c>
      <c r="B50" s="101" t="s">
        <v>165</v>
      </c>
      <c r="C50" s="45" t="s">
        <v>25</v>
      </c>
      <c r="D50" s="52">
        <v>11.5</v>
      </c>
      <c r="E50" s="52">
        <v>11.7</v>
      </c>
      <c r="F50" s="53">
        <v>11.9</v>
      </c>
      <c r="G50" s="53">
        <v>12</v>
      </c>
      <c r="H50" s="53">
        <v>12.1</v>
      </c>
      <c r="I50" s="53">
        <v>12.2</v>
      </c>
      <c r="J50" s="53">
        <v>12.3</v>
      </c>
      <c r="K50" s="53">
        <v>12.4</v>
      </c>
      <c r="L50" s="53">
        <v>12.5</v>
      </c>
      <c r="M50" s="109">
        <v>700</v>
      </c>
      <c r="N50" s="82">
        <f>M50/L50</f>
        <v>56</v>
      </c>
    </row>
    <row r="51" spans="1:14" ht="14.25" thickBot="1" thickTop="1">
      <c r="A51" s="97"/>
      <c r="B51" s="101"/>
      <c r="C51" s="46" t="s">
        <v>26</v>
      </c>
      <c r="D51" s="54">
        <v>2875</v>
      </c>
      <c r="E51" s="54">
        <v>2925</v>
      </c>
      <c r="F51" s="54">
        <v>2975</v>
      </c>
      <c r="G51" s="54">
        <v>3000</v>
      </c>
      <c r="H51" s="54">
        <v>3025</v>
      </c>
      <c r="I51" s="54">
        <v>3050</v>
      </c>
      <c r="J51" s="54">
        <v>3075</v>
      </c>
      <c r="K51" s="54">
        <v>3100</v>
      </c>
      <c r="L51" s="54">
        <v>3125</v>
      </c>
      <c r="M51" s="103"/>
      <c r="N51" s="83">
        <f>M50/L51</f>
        <v>0.224</v>
      </c>
    </row>
    <row r="52" spans="1:14" ht="14.25" thickBot="1" thickTop="1">
      <c r="A52" s="97" t="s">
        <v>44</v>
      </c>
      <c r="B52" s="101" t="s">
        <v>165</v>
      </c>
      <c r="C52" s="45" t="s">
        <v>25</v>
      </c>
      <c r="D52" s="72">
        <v>11</v>
      </c>
      <c r="E52" s="72">
        <v>11.2</v>
      </c>
      <c r="F52" s="72">
        <v>11.4</v>
      </c>
      <c r="G52" s="72">
        <v>11.5</v>
      </c>
      <c r="H52" s="72">
        <v>11.6</v>
      </c>
      <c r="I52" s="72">
        <v>11.7</v>
      </c>
      <c r="J52" s="72">
        <v>11.8</v>
      </c>
      <c r="K52" s="72">
        <v>11.9</v>
      </c>
      <c r="L52" s="72">
        <v>12</v>
      </c>
      <c r="M52" s="102">
        <v>700</v>
      </c>
      <c r="N52" s="82">
        <f>M52/L52</f>
        <v>58.333333333333336</v>
      </c>
    </row>
    <row r="53" spans="1:14" ht="12.75" customHeight="1" thickBot="1" thickTop="1">
      <c r="A53" s="97"/>
      <c r="B53" s="101"/>
      <c r="C53" s="46" t="s">
        <v>26</v>
      </c>
      <c r="D53" s="54">
        <v>2750</v>
      </c>
      <c r="E53" s="54">
        <v>2800</v>
      </c>
      <c r="F53" s="54">
        <v>2850</v>
      </c>
      <c r="G53" s="54">
        <v>2875</v>
      </c>
      <c r="H53" s="54">
        <v>2900</v>
      </c>
      <c r="I53" s="54">
        <v>2925</v>
      </c>
      <c r="J53" s="54">
        <v>2950</v>
      </c>
      <c r="K53" s="54">
        <v>2975</v>
      </c>
      <c r="L53" s="54">
        <v>3000</v>
      </c>
      <c r="M53" s="103"/>
      <c r="N53" s="83">
        <f>M52/L53</f>
        <v>0.23333333333333334</v>
      </c>
    </row>
    <row r="54" spans="1:14" ht="14.25" thickBot="1" thickTop="1">
      <c r="A54" s="97" t="s">
        <v>45</v>
      </c>
      <c r="B54" s="101" t="s">
        <v>165</v>
      </c>
      <c r="C54" s="45" t="s">
        <v>25</v>
      </c>
      <c r="D54" s="52">
        <v>10.5</v>
      </c>
      <c r="E54" s="52">
        <v>10.7</v>
      </c>
      <c r="F54" s="52">
        <v>10.9</v>
      </c>
      <c r="G54" s="52">
        <v>11</v>
      </c>
      <c r="H54" s="59">
        <v>11.1</v>
      </c>
      <c r="I54" s="59">
        <v>11.2</v>
      </c>
      <c r="J54" s="59">
        <v>11.3</v>
      </c>
      <c r="K54" s="59">
        <v>11.4</v>
      </c>
      <c r="L54" s="59">
        <v>11.5</v>
      </c>
      <c r="M54" s="104">
        <v>700</v>
      </c>
      <c r="N54" s="82">
        <f>M54/L54</f>
        <v>60.869565217391305</v>
      </c>
    </row>
    <row r="55" spans="1:14" ht="14.25" thickBot="1" thickTop="1">
      <c r="A55" s="97"/>
      <c r="B55" s="101"/>
      <c r="C55" s="46" t="s">
        <v>26</v>
      </c>
      <c r="D55" s="54">
        <v>2625</v>
      </c>
      <c r="E55" s="54">
        <v>2675</v>
      </c>
      <c r="F55" s="54">
        <v>2725</v>
      </c>
      <c r="G55" s="54">
        <v>2750</v>
      </c>
      <c r="H55" s="54">
        <v>2775</v>
      </c>
      <c r="I55" s="54">
        <v>2800</v>
      </c>
      <c r="J55" s="54">
        <v>2825</v>
      </c>
      <c r="K55" s="54">
        <v>2850</v>
      </c>
      <c r="L55" s="54">
        <v>2875</v>
      </c>
      <c r="M55" s="103"/>
      <c r="N55" s="83">
        <f>M54/L55</f>
        <v>0.24347826086956523</v>
      </c>
    </row>
    <row r="56" spans="1:14" ht="12.75" customHeight="1" thickBot="1" thickTop="1">
      <c r="A56" s="97" t="s">
        <v>46</v>
      </c>
      <c r="B56" s="101" t="s">
        <v>165</v>
      </c>
      <c r="C56" s="45" t="s">
        <v>25</v>
      </c>
      <c r="D56" s="59">
        <v>8.5</v>
      </c>
      <c r="E56" s="59">
        <v>8.7</v>
      </c>
      <c r="F56" s="59">
        <v>8.9</v>
      </c>
      <c r="G56" s="59">
        <v>9</v>
      </c>
      <c r="H56" s="59">
        <v>9.1</v>
      </c>
      <c r="I56" s="59">
        <v>9.2</v>
      </c>
      <c r="J56" s="59">
        <v>9.3</v>
      </c>
      <c r="K56" s="59">
        <v>9.4</v>
      </c>
      <c r="L56" s="59">
        <v>9.5</v>
      </c>
      <c r="M56" s="104">
        <v>700</v>
      </c>
      <c r="N56" s="82">
        <f>M56/L56</f>
        <v>73.6842105263158</v>
      </c>
    </row>
    <row r="57" spans="1:14" ht="14.25" thickBot="1" thickTop="1">
      <c r="A57" s="97"/>
      <c r="B57" s="101"/>
      <c r="C57" s="46" t="s">
        <v>26</v>
      </c>
      <c r="D57" s="54">
        <v>2125</v>
      </c>
      <c r="E57" s="54">
        <v>2175</v>
      </c>
      <c r="F57" s="54">
        <v>2225</v>
      </c>
      <c r="G57" s="54">
        <v>2250</v>
      </c>
      <c r="H57" s="54">
        <v>2275</v>
      </c>
      <c r="I57" s="54">
        <v>2300</v>
      </c>
      <c r="J57" s="54">
        <v>2325</v>
      </c>
      <c r="K57" s="54">
        <v>2350</v>
      </c>
      <c r="L57" s="54">
        <v>2375</v>
      </c>
      <c r="M57" s="103"/>
      <c r="N57" s="83">
        <f>M56/L57</f>
        <v>0.29473684210526313</v>
      </c>
    </row>
    <row r="58" spans="1:14" ht="14.25" thickBot="1" thickTop="1">
      <c r="A58" s="97" t="s">
        <v>47</v>
      </c>
      <c r="B58" s="101" t="s">
        <v>165</v>
      </c>
      <c r="C58" s="45" t="s">
        <v>25</v>
      </c>
      <c r="D58" s="59">
        <v>11.5</v>
      </c>
      <c r="E58" s="59">
        <v>11.7</v>
      </c>
      <c r="F58" s="59">
        <v>11.9</v>
      </c>
      <c r="G58" s="59">
        <v>12</v>
      </c>
      <c r="H58" s="59">
        <v>12.1</v>
      </c>
      <c r="I58" s="59">
        <v>12.2</v>
      </c>
      <c r="J58" s="59">
        <v>12.3</v>
      </c>
      <c r="K58" s="59">
        <v>12.4</v>
      </c>
      <c r="L58" s="59">
        <v>12.5</v>
      </c>
      <c r="M58" s="104">
        <v>700</v>
      </c>
      <c r="N58" s="82">
        <f>M58/L58</f>
        <v>56</v>
      </c>
    </row>
    <row r="59" spans="1:14" ht="14.25" thickBot="1" thickTop="1">
      <c r="A59" s="97"/>
      <c r="B59" s="101"/>
      <c r="C59" s="46" t="s">
        <v>26</v>
      </c>
      <c r="D59" s="54">
        <v>2875</v>
      </c>
      <c r="E59" s="54">
        <v>2925</v>
      </c>
      <c r="F59" s="54">
        <v>2975</v>
      </c>
      <c r="G59" s="54">
        <v>3000</v>
      </c>
      <c r="H59" s="54">
        <v>3025</v>
      </c>
      <c r="I59" s="54">
        <v>3050</v>
      </c>
      <c r="J59" s="54">
        <v>3075</v>
      </c>
      <c r="K59" s="54">
        <v>3100</v>
      </c>
      <c r="L59" s="54">
        <v>3125</v>
      </c>
      <c r="M59" s="103"/>
      <c r="N59" s="83">
        <f>M58/L59</f>
        <v>0.224</v>
      </c>
    </row>
    <row r="60" spans="1:14" ht="14.25" thickBot="1" thickTop="1">
      <c r="A60" s="97" t="s">
        <v>48</v>
      </c>
      <c r="B60" s="101" t="s">
        <v>165</v>
      </c>
      <c r="C60" s="45" t="s">
        <v>25</v>
      </c>
      <c r="D60" s="73">
        <v>12</v>
      </c>
      <c r="E60" s="73">
        <v>12.2</v>
      </c>
      <c r="F60" s="73">
        <v>12.4</v>
      </c>
      <c r="G60" s="73">
        <v>12.5</v>
      </c>
      <c r="H60" s="73">
        <v>12.6</v>
      </c>
      <c r="I60" s="73">
        <v>12.7</v>
      </c>
      <c r="J60" s="73">
        <v>12.8</v>
      </c>
      <c r="K60" s="73">
        <v>12.9</v>
      </c>
      <c r="L60" s="73">
        <v>13</v>
      </c>
      <c r="M60" s="119">
        <v>700</v>
      </c>
      <c r="N60" s="82">
        <f>M60/L60</f>
        <v>53.84615384615385</v>
      </c>
    </row>
    <row r="61" spans="1:14" ht="12.75" customHeight="1" thickBot="1" thickTop="1">
      <c r="A61" s="97"/>
      <c r="B61" s="101"/>
      <c r="C61" s="46" t="s">
        <v>26</v>
      </c>
      <c r="D61" s="74">
        <v>3000</v>
      </c>
      <c r="E61" s="74">
        <v>3050</v>
      </c>
      <c r="F61" s="74">
        <v>3100</v>
      </c>
      <c r="G61" s="74">
        <v>3125</v>
      </c>
      <c r="H61" s="74">
        <v>3150</v>
      </c>
      <c r="I61" s="74">
        <v>3175</v>
      </c>
      <c r="J61" s="74">
        <v>3200</v>
      </c>
      <c r="K61" s="74">
        <v>3225</v>
      </c>
      <c r="L61" s="74">
        <v>3250</v>
      </c>
      <c r="M61" s="103"/>
      <c r="N61" s="83">
        <f>M60/L61</f>
        <v>0.2153846153846154</v>
      </c>
    </row>
    <row r="62" spans="1:14" ht="14.25" thickBot="1" thickTop="1">
      <c r="A62" s="97" t="s">
        <v>49</v>
      </c>
      <c r="B62" s="101" t="s">
        <v>165</v>
      </c>
      <c r="C62" s="45" t="s">
        <v>25</v>
      </c>
      <c r="D62" s="52">
        <v>10</v>
      </c>
      <c r="E62" s="52">
        <v>10.2</v>
      </c>
      <c r="F62" s="52">
        <v>10.4</v>
      </c>
      <c r="G62" s="52">
        <v>10.5</v>
      </c>
      <c r="H62" s="59">
        <v>10.6</v>
      </c>
      <c r="I62" s="59">
        <v>10.7</v>
      </c>
      <c r="J62" s="59">
        <v>10.8</v>
      </c>
      <c r="K62" s="59">
        <v>10.9</v>
      </c>
      <c r="L62" s="59">
        <v>11</v>
      </c>
      <c r="M62" s="109">
        <v>700</v>
      </c>
      <c r="N62" s="82">
        <f>M62/L62</f>
        <v>63.63636363636363</v>
      </c>
    </row>
    <row r="63" spans="1:14" ht="12.75" customHeight="1" thickBot="1" thickTop="1">
      <c r="A63" s="97"/>
      <c r="B63" s="101"/>
      <c r="C63" s="47" t="s">
        <v>26</v>
      </c>
      <c r="D63" s="54">
        <v>2500</v>
      </c>
      <c r="E63" s="54">
        <v>2550</v>
      </c>
      <c r="F63" s="54">
        <v>2600</v>
      </c>
      <c r="G63" s="54">
        <v>2625</v>
      </c>
      <c r="H63" s="54">
        <v>2650</v>
      </c>
      <c r="I63" s="54">
        <v>2675</v>
      </c>
      <c r="J63" s="54">
        <v>2700</v>
      </c>
      <c r="K63" s="54">
        <v>2725</v>
      </c>
      <c r="L63" s="54">
        <v>2750</v>
      </c>
      <c r="M63" s="103"/>
      <c r="N63" s="83">
        <f>M62/L63</f>
        <v>0.2545454545454545</v>
      </c>
    </row>
    <row r="64" spans="1:14" ht="12.75" customHeight="1" thickBot="1" thickTop="1">
      <c r="A64" s="97" t="s">
        <v>50</v>
      </c>
      <c r="B64" s="101" t="s">
        <v>165</v>
      </c>
      <c r="C64" s="45" t="s">
        <v>25</v>
      </c>
      <c r="D64" s="62">
        <v>12.5</v>
      </c>
      <c r="E64" s="62">
        <v>12.7</v>
      </c>
      <c r="F64" s="62">
        <v>12.9</v>
      </c>
      <c r="G64" s="62">
        <v>13</v>
      </c>
      <c r="H64" s="63">
        <v>13.1</v>
      </c>
      <c r="I64" s="63">
        <v>13.2</v>
      </c>
      <c r="J64" s="63">
        <v>13.3</v>
      </c>
      <c r="K64" s="63">
        <v>13.4</v>
      </c>
      <c r="L64" s="63">
        <v>13.5</v>
      </c>
      <c r="M64" s="102">
        <v>700</v>
      </c>
      <c r="N64" s="82">
        <f>M64/L64</f>
        <v>51.851851851851855</v>
      </c>
    </row>
    <row r="65" spans="1:14" ht="12.75" customHeight="1" thickBot="1" thickTop="1">
      <c r="A65" s="97"/>
      <c r="B65" s="101"/>
      <c r="C65" s="47" t="s">
        <v>26</v>
      </c>
      <c r="D65" s="54">
        <v>3125</v>
      </c>
      <c r="E65" s="54">
        <v>3175</v>
      </c>
      <c r="F65" s="54">
        <v>3225</v>
      </c>
      <c r="G65" s="54">
        <v>3250</v>
      </c>
      <c r="H65" s="54">
        <v>3275</v>
      </c>
      <c r="I65" s="54">
        <v>3300</v>
      </c>
      <c r="J65" s="54">
        <v>3325</v>
      </c>
      <c r="K65" s="54">
        <v>3350</v>
      </c>
      <c r="L65" s="54">
        <v>3375</v>
      </c>
      <c r="M65" s="103"/>
      <c r="N65" s="83">
        <f>M64/L65</f>
        <v>0.2074074074074074</v>
      </c>
    </row>
    <row r="66" spans="1:14" ht="12.75" customHeight="1" thickBot="1" thickTop="1">
      <c r="A66" s="97" t="s">
        <v>51</v>
      </c>
      <c r="B66" s="101" t="s">
        <v>165</v>
      </c>
      <c r="C66" s="45" t="s">
        <v>25</v>
      </c>
      <c r="D66" s="52">
        <v>12</v>
      </c>
      <c r="E66" s="52">
        <v>12.2</v>
      </c>
      <c r="F66" s="52">
        <v>12.4</v>
      </c>
      <c r="G66" s="52">
        <v>12.5</v>
      </c>
      <c r="H66" s="59">
        <v>12.6</v>
      </c>
      <c r="I66" s="59">
        <v>12.7</v>
      </c>
      <c r="J66" s="59">
        <v>12.8</v>
      </c>
      <c r="K66" s="59">
        <v>12.9</v>
      </c>
      <c r="L66" s="59">
        <v>13</v>
      </c>
      <c r="M66" s="109">
        <v>700</v>
      </c>
      <c r="N66" s="82">
        <f>M66/L66</f>
        <v>53.84615384615385</v>
      </c>
    </row>
    <row r="67" spans="1:14" ht="14.25" thickBot="1" thickTop="1">
      <c r="A67" s="97"/>
      <c r="B67" s="101"/>
      <c r="C67" s="46" t="s">
        <v>26</v>
      </c>
      <c r="D67" s="54">
        <v>3000</v>
      </c>
      <c r="E67" s="54">
        <v>3050</v>
      </c>
      <c r="F67" s="54">
        <v>3100</v>
      </c>
      <c r="G67" s="54">
        <v>3125</v>
      </c>
      <c r="H67" s="54">
        <v>3150</v>
      </c>
      <c r="I67" s="54">
        <v>3175</v>
      </c>
      <c r="J67" s="54">
        <v>3200</v>
      </c>
      <c r="K67" s="54">
        <v>3225</v>
      </c>
      <c r="L67" s="54">
        <v>3250</v>
      </c>
      <c r="M67" s="103"/>
      <c r="N67" s="83">
        <f>M66/L67</f>
        <v>0.2153846153846154</v>
      </c>
    </row>
    <row r="68" spans="1:14" ht="12.75" customHeight="1" thickBot="1" thickTop="1">
      <c r="A68" s="97" t="s">
        <v>52</v>
      </c>
      <c r="B68" s="101" t="s">
        <v>66</v>
      </c>
      <c r="C68" s="45" t="s">
        <v>25</v>
      </c>
      <c r="D68" s="64">
        <v>8.5</v>
      </c>
      <c r="E68" s="64">
        <v>8.7</v>
      </c>
      <c r="F68" s="64">
        <v>8.9</v>
      </c>
      <c r="G68" s="64">
        <v>9</v>
      </c>
      <c r="H68" s="64">
        <v>9.1</v>
      </c>
      <c r="I68" s="64">
        <v>9.2</v>
      </c>
      <c r="J68" s="64">
        <v>9.3</v>
      </c>
      <c r="K68" s="64">
        <v>9.4</v>
      </c>
      <c r="L68" s="64">
        <v>9.5</v>
      </c>
      <c r="M68" s="109">
        <v>700</v>
      </c>
      <c r="N68" s="82">
        <f>M68/L68</f>
        <v>73.6842105263158</v>
      </c>
    </row>
    <row r="69" spans="1:14" ht="14.25" thickBot="1" thickTop="1">
      <c r="A69" s="97"/>
      <c r="B69" s="101"/>
      <c r="C69" s="46" t="s">
        <v>26</v>
      </c>
      <c r="D69" s="64">
        <v>2125</v>
      </c>
      <c r="E69" s="64">
        <v>2175</v>
      </c>
      <c r="F69" s="64">
        <v>2225</v>
      </c>
      <c r="G69" s="64">
        <v>2250</v>
      </c>
      <c r="H69" s="64">
        <v>2275</v>
      </c>
      <c r="I69" s="64">
        <v>2300</v>
      </c>
      <c r="J69" s="64">
        <v>2325</v>
      </c>
      <c r="K69" s="64">
        <v>2350</v>
      </c>
      <c r="L69" s="64">
        <v>2375</v>
      </c>
      <c r="M69" s="103"/>
      <c r="N69" s="83">
        <f>M68/L69</f>
        <v>0.29473684210526313</v>
      </c>
    </row>
    <row r="70" spans="1:14" ht="14.25" thickBot="1" thickTop="1">
      <c r="A70" s="97" t="s">
        <v>53</v>
      </c>
      <c r="B70" s="101" t="s">
        <v>66</v>
      </c>
      <c r="C70" s="48" t="s">
        <v>25</v>
      </c>
      <c r="D70" s="52">
        <v>12.5</v>
      </c>
      <c r="E70" s="52">
        <v>12.7</v>
      </c>
      <c r="F70" s="52">
        <v>12.9</v>
      </c>
      <c r="G70" s="52">
        <v>13</v>
      </c>
      <c r="H70" s="59">
        <v>13.1</v>
      </c>
      <c r="I70" s="59">
        <v>13.2</v>
      </c>
      <c r="J70" s="59">
        <v>13.3</v>
      </c>
      <c r="K70" s="59">
        <v>13.4</v>
      </c>
      <c r="L70" s="59">
        <v>13.5</v>
      </c>
      <c r="M70" s="111">
        <v>700</v>
      </c>
      <c r="N70" s="82">
        <f>M70/L70</f>
        <v>51.851851851851855</v>
      </c>
    </row>
    <row r="71" spans="1:14" ht="12.75" customHeight="1" thickBot="1" thickTop="1">
      <c r="A71" s="97"/>
      <c r="B71" s="101"/>
      <c r="C71" s="47" t="s">
        <v>26</v>
      </c>
      <c r="D71" s="54">
        <v>3125</v>
      </c>
      <c r="E71" s="54">
        <v>3175</v>
      </c>
      <c r="F71" s="54">
        <v>3225</v>
      </c>
      <c r="G71" s="54">
        <v>3250</v>
      </c>
      <c r="H71" s="54">
        <v>3275</v>
      </c>
      <c r="I71" s="54">
        <v>3300</v>
      </c>
      <c r="J71" s="54">
        <v>3325</v>
      </c>
      <c r="K71" s="54">
        <v>3350</v>
      </c>
      <c r="L71" s="54">
        <v>3375</v>
      </c>
      <c r="M71" s="103"/>
      <c r="N71" s="83">
        <f>M70/L71</f>
        <v>0.2074074074074074</v>
      </c>
    </row>
    <row r="72" spans="1:14" ht="14.25" thickBot="1" thickTop="1">
      <c r="A72" s="97" t="s">
        <v>54</v>
      </c>
      <c r="B72" s="101" t="s">
        <v>66</v>
      </c>
      <c r="C72" s="48" t="s">
        <v>25</v>
      </c>
      <c r="D72" s="52">
        <v>14</v>
      </c>
      <c r="E72" s="52">
        <v>14.2</v>
      </c>
      <c r="F72" s="52">
        <v>14.4</v>
      </c>
      <c r="G72" s="52">
        <v>14.5</v>
      </c>
      <c r="H72" s="65">
        <v>14.6</v>
      </c>
      <c r="I72" s="65">
        <v>14.7</v>
      </c>
      <c r="J72" s="65">
        <v>14.8</v>
      </c>
      <c r="K72" s="65">
        <v>14.9</v>
      </c>
      <c r="L72" s="65">
        <v>15</v>
      </c>
      <c r="M72" s="109">
        <v>700</v>
      </c>
      <c r="N72" s="82">
        <f>M72/L72</f>
        <v>46.666666666666664</v>
      </c>
    </row>
    <row r="73" spans="1:14" ht="12.75" customHeight="1" thickBot="1" thickTop="1">
      <c r="A73" s="97"/>
      <c r="B73" s="101"/>
      <c r="C73" s="47" t="s">
        <v>26</v>
      </c>
      <c r="D73" s="62">
        <v>3500</v>
      </c>
      <c r="E73" s="62">
        <v>3550</v>
      </c>
      <c r="F73" s="62">
        <v>3600</v>
      </c>
      <c r="G73" s="62">
        <v>3625</v>
      </c>
      <c r="H73" s="66">
        <v>3650</v>
      </c>
      <c r="I73" s="66">
        <v>3675</v>
      </c>
      <c r="J73" s="66">
        <v>3700</v>
      </c>
      <c r="K73" s="66">
        <v>3725</v>
      </c>
      <c r="L73" s="66">
        <v>3750</v>
      </c>
      <c r="M73" s="103"/>
      <c r="N73" s="83">
        <f>M72/L73</f>
        <v>0.18666666666666668</v>
      </c>
    </row>
    <row r="74" spans="1:14" ht="12.75" customHeight="1" thickBot="1" thickTop="1">
      <c r="A74" s="97" t="s">
        <v>55</v>
      </c>
      <c r="B74" s="101" t="s">
        <v>66</v>
      </c>
      <c r="C74" s="48" t="s">
        <v>25</v>
      </c>
      <c r="D74" s="52">
        <v>8.5</v>
      </c>
      <c r="E74" s="52">
        <v>8.7</v>
      </c>
      <c r="F74" s="52">
        <v>8.9</v>
      </c>
      <c r="G74" s="52">
        <v>9</v>
      </c>
      <c r="H74" s="59">
        <v>9.1</v>
      </c>
      <c r="I74" s="59">
        <v>9.2</v>
      </c>
      <c r="J74" s="59">
        <v>9.3</v>
      </c>
      <c r="K74" s="59">
        <v>9.4</v>
      </c>
      <c r="L74" s="59">
        <v>9.5</v>
      </c>
      <c r="M74" s="111">
        <v>700</v>
      </c>
      <c r="N74" s="82">
        <f>M74/L74</f>
        <v>73.6842105263158</v>
      </c>
    </row>
    <row r="75" spans="1:14" ht="12.75" customHeight="1" thickBot="1" thickTop="1">
      <c r="A75" s="97"/>
      <c r="B75" s="101"/>
      <c r="C75" s="47" t="s">
        <v>26</v>
      </c>
      <c r="D75" s="54">
        <v>2125</v>
      </c>
      <c r="E75" s="54">
        <v>2175</v>
      </c>
      <c r="F75" s="54">
        <v>2225</v>
      </c>
      <c r="G75" s="54">
        <v>2250</v>
      </c>
      <c r="H75" s="54">
        <v>2275</v>
      </c>
      <c r="I75" s="54">
        <v>2300</v>
      </c>
      <c r="J75" s="54">
        <v>2325</v>
      </c>
      <c r="K75" s="54">
        <v>2350</v>
      </c>
      <c r="L75" s="54">
        <v>2375</v>
      </c>
      <c r="M75" s="103"/>
      <c r="N75" s="83">
        <f>M74/L75</f>
        <v>0.29473684210526313</v>
      </c>
    </row>
    <row r="76" spans="1:14" ht="12.75" customHeight="1" thickBot="1" thickTop="1">
      <c r="A76" s="97" t="s">
        <v>56</v>
      </c>
      <c r="B76" s="101" t="s">
        <v>61</v>
      </c>
      <c r="C76" s="48" t="s">
        <v>25</v>
      </c>
      <c r="D76" s="52">
        <v>10.8</v>
      </c>
      <c r="E76" s="52">
        <v>10.9</v>
      </c>
      <c r="F76" s="52">
        <v>11</v>
      </c>
      <c r="G76" s="52">
        <v>11.1</v>
      </c>
      <c r="H76" s="52">
        <v>11.2</v>
      </c>
      <c r="I76" s="52">
        <v>11.3</v>
      </c>
      <c r="J76" s="52">
        <v>11.4</v>
      </c>
      <c r="K76" s="52">
        <v>11.5</v>
      </c>
      <c r="L76" s="52">
        <v>11.6</v>
      </c>
      <c r="M76" s="111">
        <v>550</v>
      </c>
      <c r="N76" s="82">
        <f>M76/L76</f>
        <v>47.41379310344828</v>
      </c>
    </row>
    <row r="77" spans="1:14" ht="12.75" customHeight="1" thickBot="1" thickTop="1">
      <c r="A77" s="97"/>
      <c r="B77" s="101"/>
      <c r="C77" s="47" t="s">
        <v>26</v>
      </c>
      <c r="D77" s="54">
        <v>2700</v>
      </c>
      <c r="E77" s="54">
        <v>2725</v>
      </c>
      <c r="F77" s="54">
        <v>2750</v>
      </c>
      <c r="G77" s="54">
        <v>2775</v>
      </c>
      <c r="H77" s="54">
        <v>2800</v>
      </c>
      <c r="I77" s="54">
        <v>2825</v>
      </c>
      <c r="J77" s="54">
        <v>2850</v>
      </c>
      <c r="K77" s="54">
        <v>2875</v>
      </c>
      <c r="L77" s="54">
        <v>2900</v>
      </c>
      <c r="M77" s="103"/>
      <c r="N77" s="83">
        <f>M76/L77</f>
        <v>0.1896551724137931</v>
      </c>
    </row>
    <row r="78" spans="1:14" ht="12.75" customHeight="1" thickBot="1" thickTop="1">
      <c r="A78" s="97" t="s">
        <v>57</v>
      </c>
      <c r="B78" s="101" t="s">
        <v>62</v>
      </c>
      <c r="C78" s="48" t="s">
        <v>25</v>
      </c>
      <c r="D78" s="52">
        <v>10.6</v>
      </c>
      <c r="E78" s="52">
        <v>10.7</v>
      </c>
      <c r="F78" s="52">
        <v>10.8</v>
      </c>
      <c r="G78" s="52">
        <v>10.9</v>
      </c>
      <c r="H78" s="52">
        <v>11</v>
      </c>
      <c r="I78" s="52">
        <v>11.1</v>
      </c>
      <c r="J78" s="52">
        <v>11.2</v>
      </c>
      <c r="K78" s="52">
        <v>11.3</v>
      </c>
      <c r="L78" s="52">
        <v>11.4</v>
      </c>
      <c r="M78" s="111">
        <v>550</v>
      </c>
      <c r="N78" s="82">
        <f>M78/L78</f>
        <v>48.24561403508772</v>
      </c>
    </row>
    <row r="79" spans="1:14" ht="12.75" customHeight="1" thickBot="1" thickTop="1">
      <c r="A79" s="97"/>
      <c r="B79" s="101"/>
      <c r="C79" s="47" t="s">
        <v>26</v>
      </c>
      <c r="D79" s="54">
        <v>2650</v>
      </c>
      <c r="E79" s="54">
        <v>2675</v>
      </c>
      <c r="F79" s="54">
        <v>2700</v>
      </c>
      <c r="G79" s="54">
        <v>2725</v>
      </c>
      <c r="H79" s="54">
        <v>2750</v>
      </c>
      <c r="I79" s="54">
        <v>2775</v>
      </c>
      <c r="J79" s="54">
        <v>2800</v>
      </c>
      <c r="K79" s="54">
        <v>2825</v>
      </c>
      <c r="L79" s="54">
        <v>2850</v>
      </c>
      <c r="M79" s="103"/>
      <c r="N79" s="83">
        <f>M78/L79</f>
        <v>0.19298245614035087</v>
      </c>
    </row>
    <row r="80" spans="1:14" ht="12.75" customHeight="1" thickBot="1" thickTop="1">
      <c r="A80" s="97" t="s">
        <v>58</v>
      </c>
      <c r="B80" s="101" t="s">
        <v>63</v>
      </c>
      <c r="C80" s="48" t="s">
        <v>25</v>
      </c>
      <c r="D80" s="52">
        <v>9.8</v>
      </c>
      <c r="E80" s="52">
        <v>9.9</v>
      </c>
      <c r="F80" s="52">
        <v>10</v>
      </c>
      <c r="G80" s="52">
        <v>10.1</v>
      </c>
      <c r="H80" s="52">
        <v>10.2</v>
      </c>
      <c r="I80" s="52">
        <v>10.3</v>
      </c>
      <c r="J80" s="52">
        <v>10.4</v>
      </c>
      <c r="K80" s="52">
        <v>10.5</v>
      </c>
      <c r="L80" s="52">
        <v>10.6</v>
      </c>
      <c r="M80" s="111">
        <v>500</v>
      </c>
      <c r="N80" s="82">
        <f>M80/L80</f>
        <v>47.16981132075472</v>
      </c>
    </row>
    <row r="81" spans="1:14" ht="12.75" customHeight="1" thickBot="1" thickTop="1">
      <c r="A81" s="97"/>
      <c r="B81" s="101"/>
      <c r="C81" s="47" t="s">
        <v>26</v>
      </c>
      <c r="D81" s="54">
        <v>2450</v>
      </c>
      <c r="E81" s="54">
        <v>2475</v>
      </c>
      <c r="F81" s="54">
        <v>2500</v>
      </c>
      <c r="G81" s="54">
        <v>2525</v>
      </c>
      <c r="H81" s="54">
        <v>2550</v>
      </c>
      <c r="I81" s="54">
        <v>2575</v>
      </c>
      <c r="J81" s="54">
        <v>2600</v>
      </c>
      <c r="K81" s="54">
        <v>2625</v>
      </c>
      <c r="L81" s="54">
        <v>2650</v>
      </c>
      <c r="M81" s="103"/>
      <c r="N81" s="83">
        <f>M80/L81</f>
        <v>0.18867924528301888</v>
      </c>
    </row>
    <row r="82" spans="1:14" ht="12.75" customHeight="1" thickBot="1" thickTop="1">
      <c r="A82" s="97" t="s">
        <v>59</v>
      </c>
      <c r="B82" s="101" t="s">
        <v>64</v>
      </c>
      <c r="C82" s="48" t="s">
        <v>25</v>
      </c>
      <c r="D82" s="52">
        <v>9.4</v>
      </c>
      <c r="E82" s="52">
        <v>9.5</v>
      </c>
      <c r="F82" s="52">
        <v>9.6</v>
      </c>
      <c r="G82" s="52">
        <v>9.7</v>
      </c>
      <c r="H82" s="52">
        <v>9.8</v>
      </c>
      <c r="I82" s="52">
        <v>9.9</v>
      </c>
      <c r="J82" s="52">
        <v>10</v>
      </c>
      <c r="K82" s="52">
        <v>10.1</v>
      </c>
      <c r="L82" s="52">
        <v>10.2</v>
      </c>
      <c r="M82" s="111">
        <v>500</v>
      </c>
      <c r="N82" s="82">
        <f>M82/L82</f>
        <v>49.01960784313726</v>
      </c>
    </row>
    <row r="83" spans="1:14" ht="12.75" customHeight="1" thickBot="1" thickTop="1">
      <c r="A83" s="97"/>
      <c r="B83" s="101"/>
      <c r="C83" s="47" t="s">
        <v>26</v>
      </c>
      <c r="D83" s="54">
        <v>2350</v>
      </c>
      <c r="E83" s="54">
        <v>2375</v>
      </c>
      <c r="F83" s="54">
        <v>2400</v>
      </c>
      <c r="G83" s="54">
        <v>2425</v>
      </c>
      <c r="H83" s="54">
        <v>2450</v>
      </c>
      <c r="I83" s="54">
        <v>2475</v>
      </c>
      <c r="J83" s="54">
        <v>2500</v>
      </c>
      <c r="K83" s="54">
        <v>2525</v>
      </c>
      <c r="L83" s="54">
        <v>2550</v>
      </c>
      <c r="M83" s="103"/>
      <c r="N83" s="83">
        <f>M82/L83</f>
        <v>0.19607843137254902</v>
      </c>
    </row>
    <row r="84" spans="1:14" ht="12.75" customHeight="1" thickBot="1" thickTop="1">
      <c r="A84" s="97" t="s">
        <v>60</v>
      </c>
      <c r="B84" s="122" t="s">
        <v>65</v>
      </c>
      <c r="C84" s="48" t="s">
        <v>25</v>
      </c>
      <c r="D84" s="52">
        <f aca="true" t="shared" si="0" ref="D84:K84">D85/250</f>
        <v>9.7</v>
      </c>
      <c r="E84" s="52">
        <f t="shared" si="0"/>
        <v>9.8</v>
      </c>
      <c r="F84" s="52">
        <f t="shared" si="0"/>
        <v>9.9</v>
      </c>
      <c r="G84" s="52">
        <f t="shared" si="0"/>
        <v>10</v>
      </c>
      <c r="H84" s="52">
        <f t="shared" si="0"/>
        <v>10.1</v>
      </c>
      <c r="I84" s="52">
        <f t="shared" si="0"/>
        <v>10.2</v>
      </c>
      <c r="J84" s="52">
        <f t="shared" si="0"/>
        <v>10.3</v>
      </c>
      <c r="K84" s="52">
        <f t="shared" si="0"/>
        <v>10.4</v>
      </c>
      <c r="L84" s="52">
        <f>L85/250</f>
        <v>10.5</v>
      </c>
      <c r="M84" s="103">
        <v>500</v>
      </c>
      <c r="N84" s="82">
        <f>M84/L84</f>
        <v>47.61904761904762</v>
      </c>
    </row>
    <row r="85" spans="1:14" ht="14.25" thickBot="1" thickTop="1">
      <c r="A85" s="97"/>
      <c r="B85" s="122"/>
      <c r="C85" s="47" t="s">
        <v>26</v>
      </c>
      <c r="D85" s="54">
        <f aca="true" t="shared" si="1" ref="D85:J85">E85-25</f>
        <v>2425</v>
      </c>
      <c r="E85" s="54">
        <f t="shared" si="1"/>
        <v>2450</v>
      </c>
      <c r="F85" s="54">
        <f t="shared" si="1"/>
        <v>2475</v>
      </c>
      <c r="G85" s="54">
        <f t="shared" si="1"/>
        <v>2500</v>
      </c>
      <c r="H85" s="54">
        <f t="shared" si="1"/>
        <v>2525</v>
      </c>
      <c r="I85" s="54">
        <f t="shared" si="1"/>
        <v>2550</v>
      </c>
      <c r="J85" s="54">
        <f t="shared" si="1"/>
        <v>2575</v>
      </c>
      <c r="K85" s="54">
        <f>L85-25</f>
        <v>2600</v>
      </c>
      <c r="L85" s="54">
        <v>2625</v>
      </c>
      <c r="M85" s="103"/>
      <c r="N85" s="83">
        <f>M84/L85</f>
        <v>0.19047619047619047</v>
      </c>
    </row>
    <row r="86" spans="1:14" ht="12.75" customHeight="1" thickBot="1" thickTop="1">
      <c r="A86" s="97" t="s">
        <v>67</v>
      </c>
      <c r="B86" s="101" t="s">
        <v>24</v>
      </c>
      <c r="C86" s="48" t="s">
        <v>25</v>
      </c>
      <c r="D86" s="52">
        <v>11.1</v>
      </c>
      <c r="E86" s="52">
        <v>11.2</v>
      </c>
      <c r="F86" s="52">
        <v>11.3</v>
      </c>
      <c r="G86" s="52">
        <v>11.4</v>
      </c>
      <c r="H86" s="52">
        <v>11.5</v>
      </c>
      <c r="I86" s="52">
        <v>11.6</v>
      </c>
      <c r="J86" s="52">
        <v>11.7</v>
      </c>
      <c r="K86" s="52">
        <v>11.8</v>
      </c>
      <c r="L86" s="52">
        <v>11.9</v>
      </c>
      <c r="M86" s="111">
        <v>1500</v>
      </c>
      <c r="N86" s="82">
        <f>M86/L86</f>
        <v>126.05042016806722</v>
      </c>
    </row>
    <row r="87" spans="1:14" ht="14.25" thickBot="1" thickTop="1">
      <c r="A87" s="97"/>
      <c r="B87" s="101"/>
      <c r="C87" s="47" t="s">
        <v>26</v>
      </c>
      <c r="D87" s="54">
        <v>2775</v>
      </c>
      <c r="E87" s="54">
        <v>2800</v>
      </c>
      <c r="F87" s="54">
        <v>2825</v>
      </c>
      <c r="G87" s="54">
        <v>2850</v>
      </c>
      <c r="H87" s="54">
        <v>2875</v>
      </c>
      <c r="I87" s="54">
        <v>2900</v>
      </c>
      <c r="J87" s="54">
        <v>2925</v>
      </c>
      <c r="K87" s="54">
        <v>2950</v>
      </c>
      <c r="L87" s="54">
        <v>2975</v>
      </c>
      <c r="M87" s="103"/>
      <c r="N87" s="83">
        <f>M86/L87</f>
        <v>0.5042016806722689</v>
      </c>
    </row>
    <row r="88" spans="1:14" ht="12.75">
      <c r="A88" s="115" t="s">
        <v>29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6"/>
    </row>
    <row r="89" spans="1:14" ht="12.75">
      <c r="A89" s="117" t="s">
        <v>30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4"/>
    </row>
    <row r="90" spans="1:14" ht="12.75">
      <c r="A90" s="112" t="s">
        <v>225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4"/>
    </row>
    <row r="91" spans="1:14" ht="24" customHeight="1">
      <c r="A91" s="110" t="s">
        <v>166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06"/>
    </row>
    <row r="92" spans="1:14" ht="12.75">
      <c r="A92" s="105" t="s">
        <v>167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6"/>
    </row>
    <row r="93" spans="1:14" ht="25.5" customHeight="1">
      <c r="A93" s="105" t="s">
        <v>168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/>
    </row>
    <row r="94" spans="1:14" ht="12.75">
      <c r="A94" s="75" t="s">
        <v>31</v>
      </c>
      <c r="B94" s="107" t="s">
        <v>32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 t="s">
        <v>33</v>
      </c>
      <c r="M94" s="107"/>
      <c r="N94" s="108"/>
    </row>
    <row r="95" spans="1:14" ht="12.75">
      <c r="A95" s="76" t="s">
        <v>34</v>
      </c>
      <c r="B95" s="92" t="s">
        <v>169</v>
      </c>
      <c r="C95" s="92"/>
      <c r="D95" s="92"/>
      <c r="E95" s="92"/>
      <c r="F95" s="92"/>
      <c r="G95" s="92"/>
      <c r="H95" s="92"/>
      <c r="I95" s="92"/>
      <c r="J95" s="92"/>
      <c r="K95" s="92"/>
      <c r="L95" s="92" t="s">
        <v>35</v>
      </c>
      <c r="M95" s="92"/>
      <c r="N95" s="93"/>
    </row>
    <row r="96" spans="1:14" ht="12.75">
      <c r="A96" s="77" t="s">
        <v>36</v>
      </c>
      <c r="B96" s="92" t="s">
        <v>37</v>
      </c>
      <c r="C96" s="92"/>
      <c r="D96" s="92"/>
      <c r="E96" s="92"/>
      <c r="F96" s="92"/>
      <c r="G96" s="92"/>
      <c r="H96" s="92"/>
      <c r="I96" s="92"/>
      <c r="J96" s="92"/>
      <c r="K96" s="92"/>
      <c r="L96" s="92" t="s">
        <v>170</v>
      </c>
      <c r="M96" s="92"/>
      <c r="N96" s="93"/>
    </row>
    <row r="97" spans="1:14" ht="38.25" customHeight="1">
      <c r="A97" s="77" t="s">
        <v>38</v>
      </c>
      <c r="B97" s="94" t="s">
        <v>39</v>
      </c>
      <c r="C97" s="94"/>
      <c r="D97" s="94"/>
      <c r="E97" s="94"/>
      <c r="F97" s="94"/>
      <c r="G97" s="94"/>
      <c r="H97" s="94"/>
      <c r="I97" s="94"/>
      <c r="J97" s="94"/>
      <c r="K97" s="94"/>
      <c r="L97" s="95" t="s">
        <v>171</v>
      </c>
      <c r="M97" s="95"/>
      <c r="N97" s="96"/>
    </row>
    <row r="98" spans="1:14" ht="12.75">
      <c r="A98" s="77" t="s">
        <v>172</v>
      </c>
      <c r="B98" s="94" t="s">
        <v>173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3"/>
    </row>
    <row r="99" spans="1:14" ht="12.75">
      <c r="A99" s="77" t="s">
        <v>40</v>
      </c>
      <c r="B99" s="92" t="s">
        <v>174</v>
      </c>
      <c r="C99" s="92"/>
      <c r="D99" s="92"/>
      <c r="E99" s="92"/>
      <c r="F99" s="92"/>
      <c r="G99" s="92"/>
      <c r="H99" s="92"/>
      <c r="I99" s="92"/>
      <c r="J99" s="92"/>
      <c r="K99" s="92"/>
      <c r="L99" s="92" t="s">
        <v>41</v>
      </c>
      <c r="M99" s="92"/>
      <c r="N99" s="93"/>
    </row>
    <row r="100" spans="1:14" ht="26.25" customHeight="1">
      <c r="A100" s="77" t="s">
        <v>175</v>
      </c>
      <c r="B100" s="92" t="s">
        <v>176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3"/>
    </row>
    <row r="101" spans="1:14" ht="13.5" thickBot="1">
      <c r="A101" s="78" t="s">
        <v>177</v>
      </c>
      <c r="B101" s="132" t="s">
        <v>217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 t="s">
        <v>178</v>
      </c>
      <c r="M101" s="132"/>
      <c r="N101" s="133"/>
    </row>
    <row r="102" spans="1:14" ht="14.25" thickBot="1" thickTop="1">
      <c r="A102" s="79" t="s">
        <v>179</v>
      </c>
      <c r="B102" s="134" t="s">
        <v>180</v>
      </c>
      <c r="C102" s="134"/>
      <c r="D102" s="134"/>
      <c r="E102" s="134"/>
      <c r="F102" s="134"/>
      <c r="G102" s="134" t="s">
        <v>179</v>
      </c>
      <c r="H102" s="134"/>
      <c r="I102" s="135" t="s">
        <v>180</v>
      </c>
      <c r="J102" s="135"/>
      <c r="K102" s="135"/>
      <c r="L102" s="135"/>
      <c r="M102" s="135"/>
      <c r="N102" s="136"/>
    </row>
    <row r="103" spans="1:14" ht="18" thickBot="1" thickTop="1">
      <c r="A103" s="80" t="s">
        <v>181</v>
      </c>
      <c r="B103" s="137" t="s">
        <v>182</v>
      </c>
      <c r="C103" s="137"/>
      <c r="D103" s="137"/>
      <c r="E103" s="137"/>
      <c r="F103" s="137"/>
      <c r="G103" s="138" t="s">
        <v>183</v>
      </c>
      <c r="H103" s="138"/>
      <c r="I103" s="139" t="s">
        <v>184</v>
      </c>
      <c r="J103" s="139"/>
      <c r="K103" s="139"/>
      <c r="L103" s="139"/>
      <c r="M103" s="139"/>
      <c r="N103" s="140"/>
    </row>
    <row r="104" spans="1:14" ht="14.25" thickBot="1" thickTop="1">
      <c r="A104" s="80" t="s">
        <v>185</v>
      </c>
      <c r="B104" s="137" t="s">
        <v>186</v>
      </c>
      <c r="C104" s="137"/>
      <c r="D104" s="137"/>
      <c r="E104" s="137"/>
      <c r="F104" s="137"/>
      <c r="G104" s="138" t="s">
        <v>187</v>
      </c>
      <c r="H104" s="138"/>
      <c r="I104" s="139" t="s">
        <v>188</v>
      </c>
      <c r="J104" s="139"/>
      <c r="K104" s="139"/>
      <c r="L104" s="139"/>
      <c r="M104" s="139"/>
      <c r="N104" s="140"/>
    </row>
    <row r="105" spans="1:14" ht="14.25" thickBot="1" thickTop="1">
      <c r="A105" s="80" t="s">
        <v>189</v>
      </c>
      <c r="B105" s="137" t="s">
        <v>190</v>
      </c>
      <c r="C105" s="137"/>
      <c r="D105" s="137"/>
      <c r="E105" s="137"/>
      <c r="F105" s="137"/>
      <c r="G105" s="138" t="s">
        <v>191</v>
      </c>
      <c r="H105" s="138"/>
      <c r="I105" s="139" t="s">
        <v>192</v>
      </c>
      <c r="J105" s="139"/>
      <c r="K105" s="139"/>
      <c r="L105" s="139"/>
      <c r="M105" s="139"/>
      <c r="N105" s="140"/>
    </row>
    <row r="106" spans="1:14" ht="14.25" thickBot="1" thickTop="1">
      <c r="A106" s="80" t="s">
        <v>193</v>
      </c>
      <c r="B106" s="137" t="s">
        <v>194</v>
      </c>
      <c r="C106" s="137"/>
      <c r="D106" s="137"/>
      <c r="E106" s="137"/>
      <c r="F106" s="137"/>
      <c r="G106" s="138" t="s">
        <v>195</v>
      </c>
      <c r="H106" s="138"/>
      <c r="I106" s="139" t="s">
        <v>196</v>
      </c>
      <c r="J106" s="139"/>
      <c r="K106" s="139"/>
      <c r="L106" s="139"/>
      <c r="M106" s="139"/>
      <c r="N106" s="140"/>
    </row>
    <row r="107" spans="1:14" ht="14.25" thickBot="1" thickTop="1">
      <c r="A107" s="80" t="s">
        <v>197</v>
      </c>
      <c r="B107" s="137" t="s">
        <v>198</v>
      </c>
      <c r="C107" s="137"/>
      <c r="D107" s="137"/>
      <c r="E107" s="137"/>
      <c r="F107" s="137"/>
      <c r="G107" s="138" t="s">
        <v>199</v>
      </c>
      <c r="H107" s="138"/>
      <c r="I107" s="139" t="s">
        <v>200</v>
      </c>
      <c r="J107" s="139"/>
      <c r="K107" s="139"/>
      <c r="L107" s="139"/>
      <c r="M107" s="139"/>
      <c r="N107" s="140"/>
    </row>
    <row r="108" spans="1:14" ht="14.25" thickBot="1" thickTop="1">
      <c r="A108" s="80" t="s">
        <v>201</v>
      </c>
      <c r="B108" s="137" t="s">
        <v>202</v>
      </c>
      <c r="C108" s="137"/>
      <c r="D108" s="137"/>
      <c r="E108" s="137"/>
      <c r="F108" s="137"/>
      <c r="G108" s="138" t="s">
        <v>203</v>
      </c>
      <c r="H108" s="138"/>
      <c r="I108" s="139" t="s">
        <v>204</v>
      </c>
      <c r="J108" s="139"/>
      <c r="K108" s="139"/>
      <c r="L108" s="139"/>
      <c r="M108" s="139"/>
      <c r="N108" s="140"/>
    </row>
    <row r="109" spans="1:14" ht="14.25" thickBot="1" thickTop="1">
      <c r="A109" s="80" t="s">
        <v>205</v>
      </c>
      <c r="B109" s="137" t="s">
        <v>206</v>
      </c>
      <c r="C109" s="137"/>
      <c r="D109" s="137"/>
      <c r="E109" s="137"/>
      <c r="F109" s="137"/>
      <c r="G109" s="138" t="s">
        <v>207</v>
      </c>
      <c r="H109" s="138"/>
      <c r="I109" s="139" t="s">
        <v>208</v>
      </c>
      <c r="J109" s="139"/>
      <c r="K109" s="139"/>
      <c r="L109" s="139"/>
      <c r="M109" s="139"/>
      <c r="N109" s="140"/>
    </row>
    <row r="110" spans="1:14" ht="14.25" customHeight="1" thickBot="1" thickTop="1">
      <c r="A110" s="81" t="s">
        <v>152</v>
      </c>
      <c r="B110" s="141" t="s">
        <v>213</v>
      </c>
      <c r="C110" s="141"/>
      <c r="D110" s="141"/>
      <c r="E110" s="141"/>
      <c r="F110" s="141"/>
      <c r="G110" s="142" t="s">
        <v>209</v>
      </c>
      <c r="H110" s="142"/>
      <c r="I110" s="143" t="s">
        <v>210</v>
      </c>
      <c r="J110" s="143"/>
      <c r="K110" s="143"/>
      <c r="L110" s="143"/>
      <c r="M110" s="143"/>
      <c r="N110" s="140"/>
    </row>
    <row r="111" spans="1:14" ht="18" customHeight="1" thickBot="1" thickTop="1">
      <c r="A111" s="81" t="s">
        <v>151</v>
      </c>
      <c r="B111" s="141" t="s">
        <v>211</v>
      </c>
      <c r="C111" s="141"/>
      <c r="D111" s="141"/>
      <c r="E111" s="141"/>
      <c r="F111" s="141"/>
      <c r="G111" s="142" t="s">
        <v>150</v>
      </c>
      <c r="H111" s="142"/>
      <c r="I111" s="143" t="s">
        <v>212</v>
      </c>
      <c r="J111" s="143"/>
      <c r="K111" s="143"/>
      <c r="L111" s="143"/>
      <c r="M111" s="143"/>
      <c r="N111" s="140"/>
    </row>
    <row r="112" spans="1:14" ht="12.75" customHeight="1" thickBot="1" thickTop="1">
      <c r="A112" s="81" t="s">
        <v>220</v>
      </c>
      <c r="B112" s="141" t="s">
        <v>222</v>
      </c>
      <c r="C112" s="141"/>
      <c r="D112" s="141"/>
      <c r="E112" s="141"/>
      <c r="F112" s="141"/>
      <c r="G112" s="142"/>
      <c r="H112" s="142"/>
      <c r="I112" s="143"/>
      <c r="J112" s="143"/>
      <c r="K112" s="143"/>
      <c r="L112" s="143"/>
      <c r="M112" s="143"/>
      <c r="N112" s="140"/>
    </row>
    <row r="113" ht="13.5" thickTop="1"/>
  </sheetData>
  <sheetProtection/>
  <mergeCells count="182">
    <mergeCell ref="A12:A13"/>
    <mergeCell ref="B12:B13"/>
    <mergeCell ref="B111:F111"/>
    <mergeCell ref="G111:H111"/>
    <mergeCell ref="I111:N111"/>
    <mergeCell ref="B112:F112"/>
    <mergeCell ref="G112:H112"/>
    <mergeCell ref="I112:N112"/>
    <mergeCell ref="B109:F109"/>
    <mergeCell ref="G109:H109"/>
    <mergeCell ref="I109:N109"/>
    <mergeCell ref="B110:F110"/>
    <mergeCell ref="G110:H110"/>
    <mergeCell ref="I110:N110"/>
    <mergeCell ref="B107:F107"/>
    <mergeCell ref="G107:H107"/>
    <mergeCell ref="I107:N107"/>
    <mergeCell ref="B108:F108"/>
    <mergeCell ref="G108:H108"/>
    <mergeCell ref="I108:N108"/>
    <mergeCell ref="B105:F105"/>
    <mergeCell ref="G105:H105"/>
    <mergeCell ref="I105:N105"/>
    <mergeCell ref="B106:F106"/>
    <mergeCell ref="G106:H106"/>
    <mergeCell ref="I106:N106"/>
    <mergeCell ref="B103:F103"/>
    <mergeCell ref="G103:H103"/>
    <mergeCell ref="I103:N103"/>
    <mergeCell ref="B104:F104"/>
    <mergeCell ref="G104:H104"/>
    <mergeCell ref="I104:N104"/>
    <mergeCell ref="B100:N100"/>
    <mergeCell ref="B101:K101"/>
    <mergeCell ref="L101:N101"/>
    <mergeCell ref="B102:F102"/>
    <mergeCell ref="G102:H102"/>
    <mergeCell ref="I102:N102"/>
    <mergeCell ref="B96:K96"/>
    <mergeCell ref="L96:N96"/>
    <mergeCell ref="B97:K97"/>
    <mergeCell ref="L97:N97"/>
    <mergeCell ref="B98:N98"/>
    <mergeCell ref="B99:K99"/>
    <mergeCell ref="L99:N99"/>
    <mergeCell ref="A91:N91"/>
    <mergeCell ref="A92:N92"/>
    <mergeCell ref="A93:N93"/>
    <mergeCell ref="B94:K94"/>
    <mergeCell ref="L94:N94"/>
    <mergeCell ref="B95:K95"/>
    <mergeCell ref="L95:N95"/>
    <mergeCell ref="A86:A87"/>
    <mergeCell ref="B86:B87"/>
    <mergeCell ref="M86:M87"/>
    <mergeCell ref="A88:N88"/>
    <mergeCell ref="A89:N89"/>
    <mergeCell ref="A90:N90"/>
    <mergeCell ref="A82:A83"/>
    <mergeCell ref="B82:B83"/>
    <mergeCell ref="M82:M83"/>
    <mergeCell ref="A84:A85"/>
    <mergeCell ref="B84:B85"/>
    <mergeCell ref="M84:M85"/>
    <mergeCell ref="A78:A79"/>
    <mergeCell ref="B78:B79"/>
    <mergeCell ref="M78:M79"/>
    <mergeCell ref="A80:A81"/>
    <mergeCell ref="B80:B81"/>
    <mergeCell ref="M80:M81"/>
    <mergeCell ref="A74:A75"/>
    <mergeCell ref="B74:B75"/>
    <mergeCell ref="M74:M75"/>
    <mergeCell ref="A76:A77"/>
    <mergeCell ref="B76:B77"/>
    <mergeCell ref="M76:M77"/>
    <mergeCell ref="A70:A71"/>
    <mergeCell ref="B70:B71"/>
    <mergeCell ref="M70:M71"/>
    <mergeCell ref="A72:A73"/>
    <mergeCell ref="B72:B73"/>
    <mergeCell ref="M72:M73"/>
    <mergeCell ref="A66:A67"/>
    <mergeCell ref="B66:B67"/>
    <mergeCell ref="M66:M67"/>
    <mergeCell ref="A68:A69"/>
    <mergeCell ref="B68:B69"/>
    <mergeCell ref="M68:M69"/>
    <mergeCell ref="A62:A63"/>
    <mergeCell ref="B62:B63"/>
    <mergeCell ref="M62:M63"/>
    <mergeCell ref="A64:A65"/>
    <mergeCell ref="B64:B65"/>
    <mergeCell ref="M64:M65"/>
    <mergeCell ref="A58:A59"/>
    <mergeCell ref="B58:B59"/>
    <mergeCell ref="M58:M59"/>
    <mergeCell ref="A60:A61"/>
    <mergeCell ref="B60:B61"/>
    <mergeCell ref="M60:M61"/>
    <mergeCell ref="A54:A55"/>
    <mergeCell ref="B54:B55"/>
    <mergeCell ref="M54:M55"/>
    <mergeCell ref="A56:A57"/>
    <mergeCell ref="B56:B57"/>
    <mergeCell ref="M56:M57"/>
    <mergeCell ref="A50:A51"/>
    <mergeCell ref="B50:B51"/>
    <mergeCell ref="M50:M51"/>
    <mergeCell ref="A52:A53"/>
    <mergeCell ref="B52:B53"/>
    <mergeCell ref="M52:M53"/>
    <mergeCell ref="A48:A49"/>
    <mergeCell ref="B48:B49"/>
    <mergeCell ref="M48:M49"/>
    <mergeCell ref="A44:A45"/>
    <mergeCell ref="B44:B45"/>
    <mergeCell ref="M44:M45"/>
    <mergeCell ref="A46:A47"/>
    <mergeCell ref="B46:B47"/>
    <mergeCell ref="M46:M47"/>
    <mergeCell ref="A40:A41"/>
    <mergeCell ref="B40:B41"/>
    <mergeCell ref="M40:M41"/>
    <mergeCell ref="A42:A43"/>
    <mergeCell ref="B42:B43"/>
    <mergeCell ref="M42:M43"/>
    <mergeCell ref="A36:A37"/>
    <mergeCell ref="B36:B37"/>
    <mergeCell ref="M36:M37"/>
    <mergeCell ref="A38:A39"/>
    <mergeCell ref="B38:B39"/>
    <mergeCell ref="M38:M39"/>
    <mergeCell ref="A32:A33"/>
    <mergeCell ref="B32:B33"/>
    <mergeCell ref="M32:M33"/>
    <mergeCell ref="A34:A35"/>
    <mergeCell ref="B34:B35"/>
    <mergeCell ref="M34:M35"/>
    <mergeCell ref="A28:A29"/>
    <mergeCell ref="B28:B29"/>
    <mergeCell ref="M28:M29"/>
    <mergeCell ref="A30:A31"/>
    <mergeCell ref="B30:B31"/>
    <mergeCell ref="M30:M31"/>
    <mergeCell ref="A24:A25"/>
    <mergeCell ref="B24:B25"/>
    <mergeCell ref="M24:M25"/>
    <mergeCell ref="A26:A27"/>
    <mergeCell ref="B26:B27"/>
    <mergeCell ref="M26:M27"/>
    <mergeCell ref="A20:A21"/>
    <mergeCell ref="B20:B21"/>
    <mergeCell ref="M20:M21"/>
    <mergeCell ref="A22:A23"/>
    <mergeCell ref="B22:B23"/>
    <mergeCell ref="M22:M23"/>
    <mergeCell ref="A16:A17"/>
    <mergeCell ref="B16:B17"/>
    <mergeCell ref="M16:M17"/>
    <mergeCell ref="A18:A19"/>
    <mergeCell ref="B18:B19"/>
    <mergeCell ref="M18:M19"/>
    <mergeCell ref="A10:A11"/>
    <mergeCell ref="B10:B11"/>
    <mergeCell ref="M10:M11"/>
    <mergeCell ref="A14:A15"/>
    <mergeCell ref="B14:B15"/>
    <mergeCell ref="M14:M15"/>
    <mergeCell ref="M12:M13"/>
    <mergeCell ref="A4:N4"/>
    <mergeCell ref="A5:N5"/>
    <mergeCell ref="A6:N6"/>
    <mergeCell ref="A7:A9"/>
    <mergeCell ref="B7:B9"/>
    <mergeCell ref="C7:M7"/>
    <mergeCell ref="A1:E1"/>
    <mergeCell ref="F1:G2"/>
    <mergeCell ref="H1:N1"/>
    <mergeCell ref="A2:E2"/>
    <mergeCell ref="H2:N2"/>
    <mergeCell ref="A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6" sqref="M6:N6"/>
    </sheetView>
  </sheetViews>
  <sheetFormatPr defaultColWidth="9.140625" defaultRowHeight="12.75"/>
  <cols>
    <col min="2" max="2" width="10.140625" style="0" customWidth="1"/>
  </cols>
  <sheetData>
    <row r="1" spans="1:14" ht="15.75">
      <c r="A1" s="146"/>
      <c r="B1" s="146"/>
      <c r="C1" s="146"/>
      <c r="D1" s="146"/>
      <c r="E1" s="146"/>
      <c r="F1" s="146"/>
      <c r="G1" s="1"/>
      <c r="H1" s="1"/>
      <c r="I1" s="2"/>
      <c r="J1" s="3"/>
      <c r="K1" s="147"/>
      <c r="L1" s="148"/>
      <c r="M1" s="148"/>
      <c r="N1" s="148"/>
    </row>
    <row r="2" spans="1:14" ht="15">
      <c r="A2" s="146"/>
      <c r="B2" s="146"/>
      <c r="C2" s="146"/>
      <c r="D2" s="146"/>
      <c r="E2" s="146"/>
      <c r="F2" s="146"/>
      <c r="G2" s="4"/>
      <c r="H2" s="149" t="s">
        <v>68</v>
      </c>
      <c r="I2" s="150"/>
      <c r="J2" s="150"/>
      <c r="K2" s="150"/>
      <c r="L2" s="150"/>
      <c r="M2" s="150"/>
      <c r="N2" s="150"/>
    </row>
    <row r="3" spans="1:14" ht="20.25">
      <c r="A3" s="151" t="s">
        <v>69</v>
      </c>
      <c r="B3" s="151"/>
      <c r="C3" s="151"/>
      <c r="D3" s="151"/>
      <c r="E3" s="151"/>
      <c r="F3" s="152"/>
      <c r="G3" s="152"/>
      <c r="H3" s="152"/>
      <c r="I3" s="153"/>
      <c r="J3" s="154"/>
      <c r="K3" s="154"/>
      <c r="L3" s="154"/>
      <c r="M3" s="154"/>
      <c r="N3" s="154"/>
    </row>
    <row r="4" spans="1:14" ht="15">
      <c r="A4" s="5"/>
      <c r="B4" s="1"/>
      <c r="C4" s="5"/>
      <c r="D4" s="5"/>
      <c r="E4" s="5"/>
      <c r="F4" s="6"/>
      <c r="G4" s="6"/>
      <c r="H4" s="6"/>
      <c r="I4" s="155"/>
      <c r="J4" s="154"/>
      <c r="K4" s="154"/>
      <c r="L4" s="154"/>
      <c r="M4" s="154"/>
      <c r="N4" s="154"/>
    </row>
    <row r="5" spans="1:14" ht="14.25">
      <c r="A5" s="5"/>
      <c r="B5" s="1"/>
      <c r="C5" s="156" t="s">
        <v>70</v>
      </c>
      <c r="D5" s="157"/>
      <c r="E5" s="157"/>
      <c r="F5" s="157"/>
      <c r="G5" s="157"/>
      <c r="H5" s="157"/>
      <c r="I5" s="157"/>
      <c r="J5" s="157"/>
      <c r="K5" s="157"/>
      <c r="L5" s="158"/>
      <c r="M5" s="7"/>
      <c r="N5" s="8"/>
    </row>
    <row r="6" spans="2:14" ht="21" thickBot="1">
      <c r="B6" s="9"/>
      <c r="C6" s="159"/>
      <c r="D6" s="159"/>
      <c r="E6" s="159"/>
      <c r="F6" s="159"/>
      <c r="G6" s="159"/>
      <c r="H6" s="159"/>
      <c r="I6" s="159"/>
      <c r="J6" s="159"/>
      <c r="K6" s="159"/>
      <c r="L6" s="160"/>
      <c r="M6" s="161" t="s">
        <v>71</v>
      </c>
      <c r="N6" s="162"/>
    </row>
    <row r="7" spans="1:14" ht="13.5" thickBot="1">
      <c r="A7" s="163" t="s">
        <v>72</v>
      </c>
      <c r="B7" s="164"/>
      <c r="C7" s="10" t="s">
        <v>73</v>
      </c>
      <c r="D7" s="10" t="s">
        <v>74</v>
      </c>
      <c r="E7" s="10" t="s">
        <v>75</v>
      </c>
      <c r="F7" s="10" t="s">
        <v>76</v>
      </c>
      <c r="G7" s="10" t="s">
        <v>77</v>
      </c>
      <c r="H7" s="10" t="s">
        <v>78</v>
      </c>
      <c r="I7" s="10" t="s">
        <v>79</v>
      </c>
      <c r="J7" s="10" t="s">
        <v>80</v>
      </c>
      <c r="K7" s="10" t="s">
        <v>81</v>
      </c>
      <c r="L7" s="11" t="s">
        <v>82</v>
      </c>
      <c r="M7" s="10" t="s">
        <v>83</v>
      </c>
      <c r="N7" s="12" t="s">
        <v>84</v>
      </c>
    </row>
    <row r="8" spans="1:14" ht="24.75" thickBot="1">
      <c r="A8" s="165"/>
      <c r="B8" s="166"/>
      <c r="C8" s="10" t="s">
        <v>85</v>
      </c>
      <c r="D8" s="10" t="s">
        <v>86</v>
      </c>
      <c r="E8" s="10" t="s">
        <v>87</v>
      </c>
      <c r="F8" s="10" t="s">
        <v>21</v>
      </c>
      <c r="G8" s="10" t="s">
        <v>88</v>
      </c>
      <c r="H8" s="10" t="s">
        <v>89</v>
      </c>
      <c r="I8" s="10" t="s">
        <v>90</v>
      </c>
      <c r="J8" s="10" t="s">
        <v>91</v>
      </c>
      <c r="K8" s="10" t="s">
        <v>92</v>
      </c>
      <c r="L8" s="11" t="s">
        <v>93</v>
      </c>
      <c r="M8" s="10" t="s">
        <v>15</v>
      </c>
      <c r="N8" s="12" t="s">
        <v>94</v>
      </c>
    </row>
    <row r="9" spans="1:14" ht="36.75" thickBot="1">
      <c r="A9" s="167"/>
      <c r="B9" s="168"/>
      <c r="C9" s="13" t="s">
        <v>95</v>
      </c>
      <c r="D9" s="10" t="s">
        <v>96</v>
      </c>
      <c r="E9" s="14" t="s">
        <v>97</v>
      </c>
      <c r="F9" s="15" t="s">
        <v>98</v>
      </c>
      <c r="G9" s="16" t="s">
        <v>99</v>
      </c>
      <c r="H9" s="16" t="s">
        <v>100</v>
      </c>
      <c r="I9" s="16" t="s">
        <v>101</v>
      </c>
      <c r="J9" s="16" t="s">
        <v>102</v>
      </c>
      <c r="K9" s="10" t="s">
        <v>103</v>
      </c>
      <c r="L9" s="11" t="s">
        <v>104</v>
      </c>
      <c r="M9" s="10" t="s">
        <v>105</v>
      </c>
      <c r="N9" s="12" t="s">
        <v>106</v>
      </c>
    </row>
    <row r="10" spans="1:14" ht="12.75">
      <c r="A10" s="169" t="s">
        <v>107</v>
      </c>
      <c r="B10" s="170"/>
      <c r="C10" s="17" t="s">
        <v>108</v>
      </c>
      <c r="D10" s="18">
        <v>600</v>
      </c>
      <c r="E10" s="19">
        <v>800</v>
      </c>
      <c r="F10" s="19">
        <v>1100</v>
      </c>
      <c r="G10" s="19">
        <v>1500</v>
      </c>
      <c r="H10" s="19">
        <v>1900</v>
      </c>
      <c r="I10" s="19">
        <v>2800</v>
      </c>
      <c r="J10" s="19">
        <v>3200</v>
      </c>
      <c r="K10" s="19">
        <v>5100</v>
      </c>
      <c r="L10" s="19">
        <v>7000</v>
      </c>
      <c r="M10" s="19">
        <v>8000</v>
      </c>
      <c r="N10" s="20">
        <v>9000</v>
      </c>
    </row>
    <row r="11" spans="1:14" ht="12.75">
      <c r="A11" s="171" t="s">
        <v>109</v>
      </c>
      <c r="B11" s="172"/>
      <c r="C11" s="21" t="s">
        <v>108</v>
      </c>
      <c r="D11" s="22">
        <v>800</v>
      </c>
      <c r="E11" s="23">
        <v>1050</v>
      </c>
      <c r="F11" s="23">
        <v>1400</v>
      </c>
      <c r="G11" s="23">
        <v>1950</v>
      </c>
      <c r="H11" s="23">
        <v>2450</v>
      </c>
      <c r="I11" s="23">
        <v>3650</v>
      </c>
      <c r="J11" s="23">
        <v>4150</v>
      </c>
      <c r="K11" s="23">
        <v>6600</v>
      </c>
      <c r="L11" s="23">
        <v>9000</v>
      </c>
      <c r="M11" s="23">
        <v>9000</v>
      </c>
      <c r="N11" s="24">
        <v>9000</v>
      </c>
    </row>
    <row r="12" spans="1:14" ht="12.75">
      <c r="A12" s="173" t="s">
        <v>110</v>
      </c>
      <c r="B12" s="174"/>
      <c r="C12" s="25" t="s">
        <v>111</v>
      </c>
      <c r="D12" s="26">
        <v>15</v>
      </c>
      <c r="E12" s="27">
        <v>15</v>
      </c>
      <c r="F12" s="28">
        <v>15</v>
      </c>
      <c r="G12" s="27">
        <v>17</v>
      </c>
      <c r="H12" s="28">
        <v>17</v>
      </c>
      <c r="I12" s="28">
        <v>17</v>
      </c>
      <c r="J12" s="28">
        <v>17</v>
      </c>
      <c r="K12" s="27">
        <v>20</v>
      </c>
      <c r="L12" s="27">
        <v>25</v>
      </c>
      <c r="M12" s="27">
        <v>25</v>
      </c>
      <c r="N12" s="29">
        <v>25</v>
      </c>
    </row>
    <row r="13" spans="1:14" ht="12.75">
      <c r="A13" s="173" t="s">
        <v>112</v>
      </c>
      <c r="B13" s="175"/>
      <c r="C13" s="25" t="s">
        <v>108</v>
      </c>
      <c r="D13" s="30" t="s">
        <v>113</v>
      </c>
      <c r="E13" s="31" t="s">
        <v>113</v>
      </c>
      <c r="F13" s="32" t="s">
        <v>113</v>
      </c>
      <c r="G13" s="27">
        <v>1000</v>
      </c>
      <c r="H13" s="28">
        <v>1000</v>
      </c>
      <c r="I13" s="28">
        <v>1000</v>
      </c>
      <c r="J13" s="28">
        <v>1500</v>
      </c>
      <c r="K13" s="27">
        <v>1500</v>
      </c>
      <c r="L13" s="27">
        <v>1500</v>
      </c>
      <c r="M13" s="27">
        <v>2000</v>
      </c>
      <c r="N13" s="29">
        <v>2000</v>
      </c>
    </row>
    <row r="14" spans="1:14" ht="12.75">
      <c r="A14" s="173" t="s">
        <v>114</v>
      </c>
      <c r="B14" s="174"/>
      <c r="C14" s="25" t="s">
        <v>115</v>
      </c>
      <c r="D14" s="33" t="s">
        <v>116</v>
      </c>
      <c r="E14" s="34">
        <v>0.5</v>
      </c>
      <c r="F14" s="35">
        <v>1</v>
      </c>
      <c r="G14" s="35">
        <v>1</v>
      </c>
      <c r="H14" s="35">
        <v>1</v>
      </c>
      <c r="I14" s="28">
        <v>1.5</v>
      </c>
      <c r="J14" s="28">
        <v>1.5</v>
      </c>
      <c r="K14" s="27">
        <v>2</v>
      </c>
      <c r="L14" s="27">
        <v>3</v>
      </c>
      <c r="M14" s="27">
        <v>4</v>
      </c>
      <c r="N14" s="29">
        <v>4</v>
      </c>
    </row>
    <row r="15" spans="1:14" ht="50.25" customHeight="1" thickBot="1">
      <c r="A15" s="176" t="s">
        <v>117</v>
      </c>
      <c r="B15" s="177"/>
      <c r="C15" s="36" t="s">
        <v>118</v>
      </c>
      <c r="D15" s="37">
        <v>250</v>
      </c>
      <c r="E15" s="38">
        <v>250</v>
      </c>
      <c r="F15" s="39">
        <v>400</v>
      </c>
      <c r="G15" s="39">
        <v>400</v>
      </c>
      <c r="H15" s="39">
        <v>400</v>
      </c>
      <c r="I15" s="40">
        <v>500</v>
      </c>
      <c r="J15" s="40">
        <v>600</v>
      </c>
      <c r="K15" s="41">
        <v>700</v>
      </c>
      <c r="L15" s="41">
        <v>800</v>
      </c>
      <c r="M15" s="41">
        <v>900</v>
      </c>
      <c r="N15" s="42">
        <v>900</v>
      </c>
    </row>
    <row r="16" spans="1:14" ht="12.75">
      <c r="A16" s="178" t="s">
        <v>119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ht="12.75">
      <c r="A17" s="179" t="s">
        <v>120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ht="12.75">
      <c r="A18" s="179" t="s">
        <v>121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12.75">
      <c r="A19" s="179" t="s">
        <v>122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12.75">
      <c r="A20" s="179" t="s">
        <v>218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 ht="12.75">
      <c r="A21" s="179" t="s">
        <v>123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</row>
    <row r="22" spans="1:14" ht="12.75">
      <c r="A22" s="179" t="s">
        <v>124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1:14" ht="12.75">
      <c r="A23" s="179" t="s">
        <v>125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1:14" ht="12.75">
      <c r="A24" s="179" t="s">
        <v>126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</sheetData>
  <sheetProtection/>
  <mergeCells count="25">
    <mergeCell ref="A24:N24"/>
    <mergeCell ref="A18:N18"/>
    <mergeCell ref="A19:N19"/>
    <mergeCell ref="A20:N20"/>
    <mergeCell ref="A21:N21"/>
    <mergeCell ref="A22:N22"/>
    <mergeCell ref="A23:N23"/>
    <mergeCell ref="A12:B12"/>
    <mergeCell ref="A13:B13"/>
    <mergeCell ref="A14:B14"/>
    <mergeCell ref="A15:B15"/>
    <mergeCell ref="A16:N16"/>
    <mergeCell ref="A17:N17"/>
    <mergeCell ref="I4:N4"/>
    <mergeCell ref="C5:L6"/>
    <mergeCell ref="M6:N6"/>
    <mergeCell ref="A7:B9"/>
    <mergeCell ref="A10:B10"/>
    <mergeCell ref="A11:B11"/>
    <mergeCell ref="A1:F2"/>
    <mergeCell ref="K1:N1"/>
    <mergeCell ref="H2:N2"/>
    <mergeCell ref="A3:E3"/>
    <mergeCell ref="F3:H3"/>
    <mergeCell ref="I3:N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Пользователь Windows</cp:lastModifiedBy>
  <cp:lastPrinted>2018-11-28T07:26:11Z</cp:lastPrinted>
  <dcterms:created xsi:type="dcterms:W3CDTF">2017-10-28T11:36:25Z</dcterms:created>
  <dcterms:modified xsi:type="dcterms:W3CDTF">2018-11-28T08:06:21Z</dcterms:modified>
  <cp:category/>
  <cp:version/>
  <cp:contentType/>
  <cp:contentStatus/>
</cp:coreProperties>
</file>