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57" activeTab="0"/>
  </bookViews>
  <sheets>
    <sheet name="В Г. ПЕРМЬ" sheetId="1" r:id="rId1"/>
    <sheet name="Автоэкспедирование г.Пермь" sheetId="2" r:id="rId2"/>
    <sheet name="Авто по Пермскому краю" sheetId="3" r:id="rId3"/>
  </sheets>
  <definedNames>
    <definedName name="Excel_BuiltIn_Print_Area_1_1" localSheetId="0">'В Г. ПЕРМЬ'!$A$1:$L$72</definedName>
    <definedName name="Excel_BuiltIn_Print_Area_1_1">#REF!</definedName>
    <definedName name="Excel_BuiltIn_Print_Area_1_1_1" localSheetId="0">'В Г. ПЕРМЬ'!$C$1:$M$72</definedName>
    <definedName name="Excel_BuiltIn_Print_Area_1_1_1">#REF!</definedName>
    <definedName name="_xlnm.Print_Area" localSheetId="0">'В Г. ПЕРМЬ'!$A$1:$N$77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<sst xmlns="http://schemas.openxmlformats.org/spreadsheetml/2006/main" count="288" uniqueCount="206">
  <si>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</si>
  <si>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</si>
  <si>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</si>
  <si>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</si>
  <si>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</si>
  <si>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</si>
  <si>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</si>
  <si>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</si>
  <si>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</si>
  <si>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</si>
  <si>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</si>
  <si>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</si>
  <si>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</si>
  <si>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</si>
  <si>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</si>
  <si>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</si>
  <si>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</si>
  <si>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</si>
  <si>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</si>
  <si>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</si>
  <si>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</si>
  <si>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</si>
  <si>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</si>
  <si>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</si>
  <si>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</si>
  <si>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</si>
  <si>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</si>
  <si>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</si>
  <si>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</si>
  <si>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</si>
  <si>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</si>
  <si>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</si>
  <si>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</si>
  <si>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</si>
  <si>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</si>
  <si>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</si>
  <si>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</si>
  <si>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</si>
  <si>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</si>
  <si>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</si>
  <si>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</si>
  <si>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</si>
  <si>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</si>
  <si>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</si>
  <si>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</si>
  <si>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</si>
  <si>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</si>
  <si>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</si>
  <si>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</si>
  <si>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</si>
  <si>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</si>
  <si>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</si>
  <si>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</si>
  <si>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</si>
  <si>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</si>
  <si>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</si>
  <si>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</si>
  <si>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</si>
  <si>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</si>
  <si>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</si>
  <si>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</si>
  <si>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</si>
  <si>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</si>
  <si>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</si>
  <si>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</si>
  <si>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</si>
  <si>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</si>
  <si>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</si>
  <si>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</si>
  <si>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</si>
  <si>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</si>
  <si>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</si>
  <si>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</si>
  <si>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</si>
  <si>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</si>
  <si>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</si>
  <si>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</si>
  <si>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</si>
  <si>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</si>
  <si>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</si>
  <si>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</si>
  <si>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</si>
  <si>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</si>
  <si>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</si>
  <si>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</si>
  <si>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</si>
  <si>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</si>
  <si>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</si>
  <si>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</si>
  <si>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</si>
  <si>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</si>
  <si>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</si>
  <si>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</si>
  <si>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</si>
  <si>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</si>
  <si>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</si>
  <si>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</si>
  <si>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</si>
  <si>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</si>
  <si>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</si>
  <si>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</si>
  <si>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</si>
  <si>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</si>
  <si>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</si>
  <si>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</si>
  <si>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</si>
  <si>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</si>
  <si>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</si>
  <si>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</si>
  <si>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МОСКВА</t>
  </si>
  <si>
    <t>Пермь</t>
  </si>
  <si>
    <r>
      <t xml:space="preserve">г.Пермь, ул.Героев Хасана,105 корпус "Ц" </t>
    </r>
    <r>
      <rPr>
        <b/>
        <sz val="9"/>
        <color indexed="10"/>
        <rFont val="Arial"/>
        <family val="2"/>
      </rPr>
      <t xml:space="preserve"> тел. 8(342)217-93-26, 217-93-28</t>
    </r>
  </si>
  <si>
    <t>** из г. Нягань идет доставка в Белоярский и Березово, тариф сообщает г. Нягань: перевозка Пермь-Нягань+тариф до этих городов</t>
  </si>
  <si>
    <t>Группа компаний FASTRANS</t>
  </si>
  <si>
    <t>ПРАЙС-ЛИСТ НА АВТОЭКСПЕДИРОВАНИЕ ПО ПЕРМИ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</si>
  <si>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</si>
  <si>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</si>
  <si>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</si>
  <si>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</si>
  <si>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</si>
  <si>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</si>
  <si>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</si>
  <si>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работы / простоя в час, руб.</t>
  </si>
  <si>
    <t>Ставка по области, руб/км.</t>
  </si>
  <si>
    <t>Д</t>
  </si>
  <si>
    <t>В</t>
  </si>
  <si>
    <t>Ш</t>
  </si>
  <si>
    <t>В черте города</t>
  </si>
  <si>
    <t>Отдаленные районы</t>
  </si>
  <si>
    <t xml:space="preserve">до 50 </t>
  </si>
  <si>
    <t xml:space="preserve">до 0,3 </t>
  </si>
  <si>
    <t>до 100</t>
  </si>
  <si>
    <t>до 1</t>
  </si>
  <si>
    <t>до 300</t>
  </si>
  <si>
    <t>до 1,5</t>
  </si>
  <si>
    <t>до 500</t>
  </si>
  <si>
    <t>До 2,5</t>
  </si>
  <si>
    <t xml:space="preserve">До 1 000 </t>
  </si>
  <si>
    <t>до 7</t>
  </si>
  <si>
    <t xml:space="preserve">до 1 500 </t>
  </si>
  <si>
    <t>До 8</t>
  </si>
  <si>
    <t>60 мин</t>
  </si>
  <si>
    <t>до 5 000</t>
  </si>
  <si>
    <t>до 7000</t>
  </si>
  <si>
    <t>до 33</t>
  </si>
  <si>
    <t>договор</t>
  </si>
  <si>
    <t>до 10 000</t>
  </si>
  <si>
    <t>до 20 000</t>
  </si>
  <si>
    <t>до 82</t>
  </si>
  <si>
    <t>дог</t>
  </si>
  <si>
    <t>Примечания:</t>
  </si>
  <si>
    <t>1. При растентовке, стоимость забора увеличивается на сумму от 1 000 - 2 000 рублей.</t>
  </si>
  <si>
    <t>2. Погрузочно-разгрузочные работы: 350 руб./час за 1 грузчика, минимум 2 часа.</t>
  </si>
  <si>
    <t xml:space="preserve">3. Стоимость автоэкспедирования негабаритных грузов (1 место более 1000кг; 1 место длинной более 4х метров)может быть скорректирована в зависимости от характера груза и специфики его транспортировки. </t>
  </si>
  <si>
    <t>Для заказа экспедирования Вам необходимо заполнить заявку, которую вы можете оформить on-line на сайте www.fastrans.ru</t>
  </si>
  <si>
    <t>Наши контакты в г. Пермь Телефон: (342) 217-93-26  , Email: perm@fastrans.ru</t>
  </si>
  <si>
    <t>2</t>
  </si>
  <si>
    <t>6</t>
  </si>
  <si>
    <t>5</t>
  </si>
  <si>
    <t>3</t>
  </si>
  <si>
    <t>7</t>
  </si>
  <si>
    <t>4</t>
  </si>
  <si>
    <t>1</t>
  </si>
  <si>
    <t>НЯГАНЬ</t>
  </si>
  <si>
    <t>В ПЕРМЬ ИЗ:</t>
  </si>
  <si>
    <t xml:space="preserve">погрузо-разгрузочные операции на складе отправителя/получателя </t>
  </si>
  <si>
    <t>ИВАНОВО</t>
  </si>
  <si>
    <t>3,5/4</t>
  </si>
  <si>
    <t>дог.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</si>
  <si>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</si>
  <si>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</si>
  <si>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</si>
  <si>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</si>
  <si>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2/3</t>
  </si>
  <si>
    <t>(4932)394646; (4932)504646 4932@fastrans.ru</t>
  </si>
  <si>
    <t>(351) 725-90-42, mag@fastrans.ru</t>
  </si>
  <si>
    <t>НОВЫЙ УРЕНГОЙ</t>
  </si>
  <si>
    <t>(922)4792855; nur@fastrans.ru</t>
  </si>
  <si>
    <t>Расценки действуют с 01.06.2018</t>
  </si>
  <si>
    <t>ПРАЙС-ЛИСТ НА АВТОЭКСПЕДИРОВАНИЕ ПО ПЕРМСКОМУ КРАЮ</t>
  </si>
  <si>
    <t>Пермский край</t>
  </si>
  <si>
    <t>Расстояние (км в 1 сторону)</t>
  </si>
  <si>
    <t>До 100кг /1м3 16р/км</t>
  </si>
  <si>
    <t>До 1500кг/8м3 21р/км</t>
  </si>
  <si>
    <t xml:space="preserve">До 5 000 кг/ 20м3 </t>
  </si>
  <si>
    <t>Александровск</t>
  </si>
  <si>
    <t>Барда</t>
  </si>
  <si>
    <t>Березники</t>
  </si>
  <si>
    <t>Губаха</t>
  </si>
  <si>
    <t>Добрянка</t>
  </si>
  <si>
    <t>Красновишерск</t>
  </si>
  <si>
    <t>Краснокамск</t>
  </si>
  <si>
    <t>Кудымкар</t>
  </si>
  <si>
    <t>Куеда</t>
  </si>
  <si>
    <t>Кунгур</t>
  </si>
  <si>
    <t>Лысьва</t>
  </si>
  <si>
    <t>Нытва</t>
  </si>
  <si>
    <t>Оса</t>
  </si>
  <si>
    <t xml:space="preserve">Соликамск </t>
  </si>
  <si>
    <t>Суксун</t>
  </si>
  <si>
    <t>Чайковский</t>
  </si>
  <si>
    <t xml:space="preserve">Чернушка </t>
  </si>
  <si>
    <t>Чусовой</t>
  </si>
  <si>
    <t>Яйва</t>
  </si>
  <si>
    <t>Полазна</t>
  </si>
  <si>
    <t>4. Габариты указаны в общем прайсе.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</si>
</sst>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.0;[Red]0.0"/>
    <numFmt numFmtId="178" formatCode="0;[Red]0"/>
  </numFmts>
  <fonts count="8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56"/>
      <name val="Arial Black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7.5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6" fillId="3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8" fillId="34" borderId="13" xfId="53" applyNumberFormat="1" applyFont="1" applyFill="1" applyBorder="1" applyAlignment="1">
      <alignment horizontal="center" vertical="center" wrapText="1"/>
      <protection/>
    </xf>
    <xf numFmtId="0" fontId="8" fillId="34" borderId="13" xfId="53" applyNumberFormat="1" applyFont="1" applyFill="1" applyBorder="1" applyAlignment="1">
      <alignment horizontal="center" vertical="center"/>
      <protection/>
    </xf>
    <xf numFmtId="0" fontId="10" fillId="34" borderId="13" xfId="53" applyNumberFormat="1" applyFont="1" applyFill="1" applyBorder="1" applyAlignment="1">
      <alignment horizontal="center" vertical="center" wrapText="1"/>
      <protection/>
    </xf>
    <xf numFmtId="0" fontId="10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174" fontId="13" fillId="0" borderId="0" xfId="0" applyNumberFormat="1" applyFont="1" applyFill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13" fillId="0" borderId="10" xfId="0" applyNumberFormat="1" applyFont="1" applyFill="1" applyBorder="1" applyAlignment="1">
      <alignment horizontal="left" vertical="center"/>
    </xf>
    <xf numFmtId="174" fontId="13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>
      <alignment vertical="center" wrapText="1"/>
    </xf>
    <xf numFmtId="49" fontId="18" fillId="33" borderId="15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right" vertical="center" wrapText="1"/>
    </xf>
    <xf numFmtId="0" fontId="8" fillId="34" borderId="19" xfId="53" applyNumberFormat="1" applyFont="1" applyFill="1" applyBorder="1" applyAlignment="1">
      <alignment horizontal="center" vertical="center" wrapText="1"/>
      <protection/>
    </xf>
    <xf numFmtId="0" fontId="10" fillId="35" borderId="20" xfId="55" applyNumberFormat="1" applyFont="1" applyFill="1" applyBorder="1" applyAlignment="1">
      <alignment horizontal="center" vertical="top"/>
      <protection/>
    </xf>
    <xf numFmtId="3" fontId="10" fillId="36" borderId="20" xfId="55" applyNumberFormat="1" applyFont="1" applyFill="1" applyBorder="1" applyAlignment="1">
      <alignment horizontal="center" vertical="top"/>
      <protection/>
    </xf>
    <xf numFmtId="3" fontId="10" fillId="37" borderId="20" xfId="55" applyNumberFormat="1" applyFont="1" applyFill="1" applyBorder="1" applyAlignment="1">
      <alignment horizontal="center" vertical="top"/>
      <protection/>
    </xf>
    <xf numFmtId="3" fontId="10" fillId="36" borderId="20" xfId="0" applyNumberFormat="1" applyFont="1" applyFill="1" applyBorder="1" applyAlignment="1">
      <alignment horizontal="center" vertical="top"/>
    </xf>
    <xf numFmtId="0" fontId="10" fillId="0" borderId="20" xfId="55" applyNumberFormat="1" applyFont="1" applyFill="1" applyBorder="1" applyAlignment="1">
      <alignment horizontal="center" vertical="top"/>
      <protection/>
    </xf>
    <xf numFmtId="1" fontId="10" fillId="35" borderId="20" xfId="55" applyNumberFormat="1" applyFont="1" applyFill="1" applyBorder="1" applyAlignment="1">
      <alignment horizontal="center" vertical="top" wrapText="1"/>
      <protection/>
    </xf>
    <xf numFmtId="0" fontId="12" fillId="0" borderId="21" xfId="53" applyFont="1" applyFill="1" applyBorder="1" applyAlignment="1">
      <alignment horizontal="center" vertical="center"/>
      <protection/>
    </xf>
    <xf numFmtId="2" fontId="12" fillId="0" borderId="21" xfId="0" applyNumberFormat="1" applyFont="1" applyFill="1" applyBorder="1" applyAlignment="1">
      <alignment horizontal="center"/>
    </xf>
    <xf numFmtId="2" fontId="42" fillId="0" borderId="21" xfId="53" applyNumberFormat="1" applyFont="1" applyFill="1" applyBorder="1" applyAlignment="1">
      <alignment horizontal="center" vertical="center"/>
      <protection/>
    </xf>
    <xf numFmtId="2" fontId="12" fillId="0" borderId="21" xfId="53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/>
    </xf>
    <xf numFmtId="0" fontId="12" fillId="0" borderId="21" xfId="53" applyNumberFormat="1" applyFont="1" applyFill="1" applyBorder="1" applyAlignment="1">
      <alignment horizontal="center" vertical="center"/>
      <protection/>
    </xf>
    <xf numFmtId="2" fontId="12" fillId="0" borderId="21" xfId="55" applyNumberFormat="1" applyFont="1" applyFill="1" applyBorder="1" applyAlignment="1">
      <alignment horizontal="center" vertical="center"/>
      <protection/>
    </xf>
    <xf numFmtId="0" fontId="12" fillId="0" borderId="21" xfId="55" applyNumberFormat="1" applyFont="1" applyFill="1" applyBorder="1" applyAlignment="1">
      <alignment horizontal="center" vertical="center"/>
      <protection/>
    </xf>
    <xf numFmtId="175" fontId="12" fillId="0" borderId="21" xfId="53" applyNumberFormat="1" applyFont="1" applyFill="1" applyBorder="1" applyAlignment="1">
      <alignment horizontal="center"/>
      <protection/>
    </xf>
    <xf numFmtId="0" fontId="12" fillId="0" borderId="21" xfId="53" applyFont="1" applyFill="1" applyBorder="1" applyAlignment="1">
      <alignment horizontal="center"/>
      <protection/>
    </xf>
    <xf numFmtId="174" fontId="12" fillId="0" borderId="21" xfId="0" applyNumberFormat="1" applyFont="1" applyFill="1" applyBorder="1" applyAlignment="1">
      <alignment horizontal="center" vertical="center"/>
    </xf>
    <xf numFmtId="174" fontId="42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42" fillId="0" borderId="21" xfId="0" applyNumberFormat="1" applyFont="1" applyFill="1" applyBorder="1" applyAlignment="1">
      <alignment horizontal="center" vertical="center"/>
    </xf>
    <xf numFmtId="175" fontId="12" fillId="0" borderId="21" xfId="0" applyNumberFormat="1" applyFont="1" applyFill="1" applyBorder="1" applyAlignment="1">
      <alignment horizontal="center"/>
    </xf>
    <xf numFmtId="3" fontId="42" fillId="0" borderId="21" xfId="0" applyNumberFormat="1" applyFont="1" applyFill="1" applyBorder="1" applyAlignment="1">
      <alignment horizontal="center" vertical="top"/>
    </xf>
    <xf numFmtId="0" fontId="42" fillId="0" borderId="21" xfId="0" applyNumberFormat="1" applyFont="1" applyFill="1" applyBorder="1" applyAlignment="1">
      <alignment horizontal="center" vertical="top" wrapText="1"/>
    </xf>
    <xf numFmtId="2" fontId="42" fillId="0" borderId="21" xfId="33" applyNumberFormat="1" applyFont="1" applyFill="1" applyBorder="1" applyAlignment="1">
      <alignment horizontal="center" vertical="center"/>
      <protection/>
    </xf>
    <xf numFmtId="2" fontId="42" fillId="0" borderId="21" xfId="0" applyNumberFormat="1" applyFont="1" applyFill="1" applyBorder="1" applyAlignment="1">
      <alignment horizontal="center" vertical="top" wrapText="1"/>
    </xf>
    <xf numFmtId="1" fontId="42" fillId="0" borderId="21" xfId="33" applyNumberFormat="1" applyFont="1" applyFill="1" applyBorder="1" applyAlignment="1">
      <alignment horizontal="center" vertical="center"/>
      <protection/>
    </xf>
    <xf numFmtId="174" fontId="42" fillId="0" borderId="21" xfId="0" applyNumberFormat="1" applyFont="1" applyFill="1" applyBorder="1" applyAlignment="1">
      <alignment horizontal="center" vertical="top"/>
    </xf>
    <xf numFmtId="2" fontId="42" fillId="0" borderId="21" xfId="55" applyNumberFormat="1" applyFont="1" applyFill="1" applyBorder="1" applyAlignment="1">
      <alignment horizontal="center" vertical="top" wrapText="1"/>
      <protection/>
    </xf>
    <xf numFmtId="175" fontId="42" fillId="0" borderId="21" xfId="33" applyNumberFormat="1" applyFont="1" applyFill="1" applyBorder="1" applyAlignment="1">
      <alignment horizontal="center" vertical="center" wrapText="1"/>
      <protection/>
    </xf>
    <xf numFmtId="3" fontId="42" fillId="0" borderId="21" xfId="33" applyNumberFormat="1" applyFont="1" applyFill="1" applyBorder="1" applyAlignment="1">
      <alignment horizontal="center" vertical="center"/>
      <protection/>
    </xf>
    <xf numFmtId="2" fontId="12" fillId="0" borderId="12" xfId="0" applyNumberFormat="1" applyFont="1" applyFill="1" applyBorder="1" applyAlignment="1">
      <alignment horizontal="center"/>
    </xf>
    <xf numFmtId="2" fontId="42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horizontal="center" vertical="top"/>
    </xf>
    <xf numFmtId="173" fontId="12" fillId="0" borderId="12" xfId="53" applyNumberFormat="1" applyFont="1" applyFill="1" applyBorder="1" applyAlignment="1">
      <alignment horizontal="center" vertical="center"/>
      <protection/>
    </xf>
    <xf numFmtId="178" fontId="12" fillId="0" borderId="12" xfId="53" applyNumberFormat="1" applyFont="1" applyFill="1" applyBorder="1" applyAlignment="1">
      <alignment horizontal="center" vertical="center"/>
      <protection/>
    </xf>
    <xf numFmtId="0" fontId="12" fillId="0" borderId="12" xfId="53" applyNumberFormat="1" applyFont="1" applyFill="1" applyBorder="1" applyAlignment="1">
      <alignment horizontal="center" vertical="center"/>
      <protection/>
    </xf>
    <xf numFmtId="3" fontId="43" fillId="0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73" fontId="12" fillId="0" borderId="22" xfId="53" applyNumberFormat="1" applyFont="1" applyFill="1" applyBorder="1" applyAlignment="1">
      <alignment horizontal="center" vertical="center"/>
      <protection/>
    </xf>
    <xf numFmtId="0" fontId="12" fillId="0" borderId="22" xfId="53" applyNumberFormat="1" applyFont="1" applyFill="1" applyBorder="1" applyAlignment="1">
      <alignment horizontal="center" vertical="center"/>
      <protection/>
    </xf>
    <xf numFmtId="178" fontId="12" fillId="0" borderId="22" xfId="53" applyNumberFormat="1" applyFont="1" applyFill="1" applyBorder="1" applyAlignment="1">
      <alignment horizontal="center" vertical="center"/>
      <protection/>
    </xf>
    <xf numFmtId="0" fontId="10" fillId="36" borderId="20" xfId="55" applyNumberFormat="1" applyFont="1" applyFill="1" applyBorder="1" applyAlignment="1">
      <alignment horizontal="center" vertical="top"/>
      <protection/>
    </xf>
    <xf numFmtId="0" fontId="12" fillId="0" borderId="23" xfId="53" applyFont="1" applyFill="1" applyBorder="1" applyAlignment="1">
      <alignment horizontal="center" vertical="center"/>
      <protection/>
    </xf>
    <xf numFmtId="2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75" fontId="12" fillId="0" borderId="23" xfId="53" applyNumberFormat="1" applyFont="1" applyFill="1" applyBorder="1" applyAlignment="1">
      <alignment horizontal="center"/>
      <protection/>
    </xf>
    <xf numFmtId="0" fontId="12" fillId="0" borderId="23" xfId="53" applyFont="1" applyFill="1" applyBorder="1" applyAlignment="1">
      <alignment horizontal="center"/>
      <protection/>
    </xf>
    <xf numFmtId="174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175" fontId="12" fillId="0" borderId="23" xfId="0" applyNumberFormat="1" applyFont="1" applyFill="1" applyBorder="1" applyAlignment="1">
      <alignment horizontal="center"/>
    </xf>
    <xf numFmtId="0" fontId="12" fillId="0" borderId="23" xfId="53" applyNumberFormat="1" applyFont="1" applyFill="1" applyBorder="1" applyAlignment="1">
      <alignment horizontal="center" vertical="center"/>
      <protection/>
    </xf>
    <xf numFmtId="0" fontId="42" fillId="0" borderId="23" xfId="0" applyNumberFormat="1" applyFont="1" applyFill="1" applyBorder="1" applyAlignment="1">
      <alignment horizontal="center" vertical="center"/>
    </xf>
    <xf numFmtId="174" fontId="42" fillId="0" borderId="23" xfId="0" applyNumberFormat="1" applyFont="1" applyFill="1" applyBorder="1" applyAlignment="1">
      <alignment horizontal="center" vertical="top"/>
    </xf>
    <xf numFmtId="3" fontId="42" fillId="0" borderId="23" xfId="0" applyNumberFormat="1" applyFont="1" applyFill="1" applyBorder="1" applyAlignment="1">
      <alignment horizontal="center" vertical="top"/>
    </xf>
    <xf numFmtId="175" fontId="42" fillId="0" borderId="23" xfId="33" applyNumberFormat="1" applyFont="1" applyFill="1" applyBorder="1" applyAlignment="1">
      <alignment horizontal="center" vertical="center" wrapText="1"/>
      <protection/>
    </xf>
    <xf numFmtId="3" fontId="42" fillId="0" borderId="23" xfId="33" applyNumberFormat="1" applyFont="1" applyFill="1" applyBorder="1" applyAlignment="1">
      <alignment horizontal="center" vertical="center"/>
      <protection/>
    </xf>
    <xf numFmtId="173" fontId="12" fillId="38" borderId="22" xfId="53" applyNumberFormat="1" applyFont="1" applyFill="1" applyBorder="1" applyAlignment="1">
      <alignment horizontal="center" vertical="center"/>
      <protection/>
    </xf>
    <xf numFmtId="3" fontId="44" fillId="38" borderId="22" xfId="0" applyNumberFormat="1" applyFont="1" applyFill="1" applyBorder="1" applyAlignment="1">
      <alignment horizontal="center" vertical="center"/>
    </xf>
    <xf numFmtId="175" fontId="45" fillId="38" borderId="12" xfId="0" applyNumberFormat="1" applyFont="1" applyFill="1" applyBorder="1" applyAlignment="1">
      <alignment horizontal="center" vertical="center"/>
    </xf>
    <xf numFmtId="175" fontId="45" fillId="38" borderId="24" xfId="0" applyNumberFormat="1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  <xf numFmtId="0" fontId="46" fillId="38" borderId="12" xfId="53" applyNumberFormat="1" applyFont="1" applyFill="1" applyBorder="1" applyAlignment="1">
      <alignment horizontal="center" vertical="center"/>
      <protection/>
    </xf>
    <xf numFmtId="0" fontId="46" fillId="38" borderId="24" xfId="53" applyNumberFormat="1" applyFont="1" applyFill="1" applyBorder="1" applyAlignment="1">
      <alignment horizontal="center" vertical="center"/>
      <protection/>
    </xf>
    <xf numFmtId="3" fontId="42" fillId="0" borderId="25" xfId="0" applyNumberFormat="1" applyFont="1" applyFill="1" applyBorder="1" applyAlignment="1">
      <alignment horizontal="center" vertical="center"/>
    </xf>
    <xf numFmtId="0" fontId="11" fillId="36" borderId="13" xfId="55" applyNumberFormat="1" applyFont="1" applyFill="1" applyBorder="1" applyAlignment="1">
      <alignment horizontal="center" vertical="top"/>
      <protection/>
    </xf>
    <xf numFmtId="175" fontId="42" fillId="0" borderId="25" xfId="33" applyNumberFormat="1" applyFont="1" applyFill="1" applyBorder="1" applyAlignment="1">
      <alignment horizontal="center" vertical="center" wrapText="1"/>
      <protection/>
    </xf>
    <xf numFmtId="3" fontId="11" fillId="36" borderId="13" xfId="55" applyNumberFormat="1" applyFont="1" applyFill="1" applyBorder="1" applyAlignment="1">
      <alignment horizontal="center" vertical="top"/>
      <protection/>
    </xf>
    <xf numFmtId="3" fontId="42" fillId="0" borderId="25" xfId="33" applyNumberFormat="1" applyFont="1" applyFill="1" applyBorder="1" applyAlignment="1">
      <alignment horizontal="center" vertical="center"/>
      <protection/>
    </xf>
    <xf numFmtId="2" fontId="42" fillId="0" borderId="24" xfId="0" applyNumberFormat="1" applyFont="1" applyFill="1" applyBorder="1" applyAlignment="1">
      <alignment horizontal="center" vertical="top" wrapText="1"/>
    </xf>
    <xf numFmtId="3" fontId="42" fillId="0" borderId="24" xfId="0" applyNumberFormat="1" applyFont="1" applyFill="1" applyBorder="1" applyAlignment="1">
      <alignment horizontal="center" vertical="top"/>
    </xf>
    <xf numFmtId="173" fontId="12" fillId="0" borderId="24" xfId="53" applyNumberFormat="1" applyFont="1" applyFill="1" applyBorder="1" applyAlignment="1">
      <alignment horizontal="center" vertical="center"/>
      <protection/>
    </xf>
    <xf numFmtId="178" fontId="12" fillId="0" borderId="24" xfId="53" applyNumberFormat="1" applyFont="1" applyFill="1" applyBorder="1" applyAlignment="1">
      <alignment horizontal="center" vertical="center"/>
      <protection/>
    </xf>
    <xf numFmtId="0" fontId="12" fillId="0" borderId="24" xfId="53" applyNumberFormat="1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2" fontId="12" fillId="0" borderId="25" xfId="53" applyNumberFormat="1" applyFont="1" applyFill="1" applyBorder="1" applyAlignment="1">
      <alignment horizontal="center" vertical="center"/>
      <protection/>
    </xf>
    <xf numFmtId="0" fontId="12" fillId="0" borderId="25" xfId="53" applyNumberFormat="1" applyFont="1" applyFill="1" applyBorder="1" applyAlignment="1">
      <alignment horizontal="center" vertical="center"/>
      <protection/>
    </xf>
    <xf numFmtId="2" fontId="12" fillId="0" borderId="25" xfId="55" applyNumberFormat="1" applyFont="1" applyFill="1" applyBorder="1" applyAlignment="1">
      <alignment horizontal="center" vertical="center" wrapText="1"/>
      <protection/>
    </xf>
    <xf numFmtId="0" fontId="12" fillId="0" borderId="25" xfId="55" applyNumberFormat="1" applyFont="1" applyFill="1" applyBorder="1" applyAlignment="1">
      <alignment horizontal="center" vertical="center"/>
      <protection/>
    </xf>
    <xf numFmtId="175" fontId="12" fillId="0" borderId="25" xfId="53" applyNumberFormat="1" applyFont="1" applyFill="1" applyBorder="1" applyAlignment="1">
      <alignment horizontal="center"/>
      <protection/>
    </xf>
    <xf numFmtId="3" fontId="12" fillId="0" borderId="25" xfId="53" applyNumberFormat="1" applyFont="1" applyFill="1" applyBorder="1" applyAlignment="1">
      <alignment horizontal="center"/>
      <protection/>
    </xf>
    <xf numFmtId="174" fontId="42" fillId="0" borderId="25" xfId="0" applyNumberFormat="1" applyFont="1" applyFill="1" applyBorder="1" applyAlignment="1">
      <alignment horizontal="center" vertical="center"/>
    </xf>
    <xf numFmtId="175" fontId="12" fillId="0" borderId="25" xfId="0" applyNumberFormat="1" applyFont="1" applyFill="1" applyBorder="1" applyAlignment="1">
      <alignment horizontal="center"/>
    </xf>
    <xf numFmtId="3" fontId="42" fillId="0" borderId="25" xfId="0" applyNumberFormat="1" applyFont="1" applyFill="1" applyBorder="1" applyAlignment="1">
      <alignment horizontal="center" vertical="top"/>
    </xf>
    <xf numFmtId="2" fontId="42" fillId="0" borderId="25" xfId="0" applyNumberFormat="1" applyFont="1" applyFill="1" applyBorder="1" applyAlignment="1">
      <alignment horizontal="center" vertical="top" wrapText="1"/>
    </xf>
    <xf numFmtId="1" fontId="42" fillId="0" borderId="25" xfId="0" applyNumberFormat="1" applyFont="1" applyFill="1" applyBorder="1" applyAlignment="1">
      <alignment horizontal="center" vertical="top" wrapText="1"/>
    </xf>
    <xf numFmtId="174" fontId="42" fillId="0" borderId="25" xfId="0" applyNumberFormat="1" applyFont="1" applyFill="1" applyBorder="1" applyAlignment="1">
      <alignment horizontal="center" vertical="top"/>
    </xf>
    <xf numFmtId="2" fontId="42" fillId="0" borderId="25" xfId="55" applyNumberFormat="1" applyFont="1" applyFill="1" applyBorder="1" applyAlignment="1">
      <alignment horizontal="center" vertical="top" wrapText="1"/>
      <protection/>
    </xf>
    <xf numFmtId="49" fontId="31" fillId="0" borderId="12" xfId="54" applyNumberFormat="1" applyFont="1" applyFill="1" applyBorder="1" applyAlignment="1">
      <alignment vertical="center" wrapText="1"/>
      <protection/>
    </xf>
    <xf numFmtId="0" fontId="82" fillId="0" borderId="13" xfId="0" applyFont="1" applyBorder="1" applyAlignment="1">
      <alignment horizontal="left" vertical="center"/>
    </xf>
    <xf numFmtId="49" fontId="83" fillId="0" borderId="13" xfId="0" applyNumberFormat="1" applyFont="1" applyBorder="1" applyAlignment="1">
      <alignment horizontal="center" vertical="center"/>
    </xf>
    <xf numFmtId="0" fontId="11" fillId="35" borderId="13" xfId="33" applyNumberFormat="1" applyFont="1" applyFill="1" applyBorder="1" applyAlignment="1">
      <alignment horizontal="center" vertical="center" wrapText="1"/>
      <protection/>
    </xf>
    <xf numFmtId="49" fontId="32" fillId="0" borderId="12" xfId="54" applyNumberFormat="1" applyFont="1" applyFill="1" applyBorder="1" applyAlignment="1">
      <alignment horizontal="left" vertical="center" wrapText="1"/>
      <protection/>
    </xf>
    <xf numFmtId="49" fontId="18" fillId="0" borderId="12" xfId="54" applyNumberFormat="1" applyFont="1" applyFill="1" applyBorder="1" applyAlignment="1">
      <alignment horizontal="left" vertical="center" wrapText="1"/>
      <protection/>
    </xf>
    <xf numFmtId="0" fontId="19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11" fillId="0" borderId="13" xfId="33" applyNumberFormat="1" applyFont="1" applyFill="1" applyBorder="1" applyAlignment="1">
      <alignment horizontal="center" vertical="center" wrapText="1"/>
      <protection/>
    </xf>
    <xf numFmtId="0" fontId="4" fillId="37" borderId="26" xfId="0" applyNumberFormat="1" applyFont="1" applyFill="1" applyBorder="1" applyAlignment="1">
      <alignment horizontal="left" vertical="center"/>
    </xf>
    <xf numFmtId="0" fontId="4" fillId="37" borderId="27" xfId="0" applyNumberFormat="1" applyFont="1" applyFill="1" applyBorder="1" applyAlignment="1">
      <alignment horizontal="left" vertical="center"/>
    </xf>
    <xf numFmtId="49" fontId="11" fillId="36" borderId="28" xfId="55" applyNumberFormat="1" applyFont="1" applyFill="1" applyBorder="1" applyAlignment="1">
      <alignment horizontal="center" vertical="center"/>
      <protection/>
    </xf>
    <xf numFmtId="178" fontId="11" fillId="0" borderId="13" xfId="55" applyNumberFormat="1" applyFont="1" applyFill="1" applyBorder="1" applyAlignment="1">
      <alignment horizontal="center" vertical="center" wrapText="1"/>
      <protection/>
    </xf>
    <xf numFmtId="178" fontId="11" fillId="0" borderId="13" xfId="53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34" fillId="0" borderId="29" xfId="0" applyNumberFormat="1" applyFont="1" applyBorder="1" applyAlignment="1">
      <alignment horizontal="center" wrapText="1"/>
    </xf>
    <xf numFmtId="172" fontId="34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9" fillId="0" borderId="30" xfId="0" applyNumberFormat="1" applyFont="1" applyBorder="1" applyAlignment="1">
      <alignment horizontal="right" vertical="center" wrapText="1"/>
    </xf>
    <xf numFmtId="0" fontId="30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0" fontId="23" fillId="34" borderId="19" xfId="53" applyNumberFormat="1" applyFont="1" applyFill="1" applyBorder="1" applyAlignment="1">
      <alignment horizontal="center" vertical="center"/>
      <protection/>
    </xf>
    <xf numFmtId="49" fontId="8" fillId="34" borderId="13" xfId="53" applyNumberFormat="1" applyFont="1" applyFill="1" applyBorder="1" applyAlignment="1">
      <alignment horizontal="center" vertical="center" wrapText="1"/>
      <protection/>
    </xf>
    <xf numFmtId="49" fontId="8" fillId="34" borderId="19" xfId="53" applyNumberFormat="1" applyFont="1" applyFill="1" applyBorder="1" applyAlignment="1">
      <alignment horizontal="center" vertical="center" wrapText="1"/>
      <protection/>
    </xf>
    <xf numFmtId="0" fontId="8" fillId="34" borderId="13" xfId="53" applyNumberFormat="1" applyFont="1" applyFill="1" applyBorder="1" applyAlignment="1">
      <alignment horizontal="center" vertical="center"/>
      <protection/>
    </xf>
    <xf numFmtId="0" fontId="8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11" fillId="37" borderId="20" xfId="55" applyNumberFormat="1" applyFont="1" applyFill="1" applyBorder="1" applyAlignment="1">
      <alignment horizontal="center" vertical="center"/>
      <protection/>
    </xf>
    <xf numFmtId="0" fontId="11" fillId="0" borderId="13" xfId="55" applyNumberFormat="1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41" fillId="36" borderId="20" xfId="0" applyNumberFormat="1" applyFont="1" applyFill="1" applyBorder="1" applyAlignment="1">
      <alignment horizontal="left" vertical="center"/>
    </xf>
    <xf numFmtId="49" fontId="14" fillId="36" borderId="2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4" fillId="36" borderId="20" xfId="0" applyNumberFormat="1" applyFont="1" applyFill="1" applyBorder="1" applyAlignment="1">
      <alignment horizontal="left" vertical="center"/>
    </xf>
    <xf numFmtId="0" fontId="4" fillId="37" borderId="20" xfId="0" applyNumberFormat="1" applyFont="1" applyFill="1" applyBorder="1" applyAlignment="1">
      <alignment horizontal="left" vertical="center"/>
    </xf>
    <xf numFmtId="49" fontId="11" fillId="37" borderId="32" xfId="55" applyNumberFormat="1" applyFont="1" applyFill="1" applyBorder="1" applyAlignment="1">
      <alignment horizontal="center" vertical="center"/>
      <protection/>
    </xf>
    <xf numFmtId="49" fontId="11" fillId="36" borderId="32" xfId="55" applyNumberFormat="1" applyFont="1" applyFill="1" applyBorder="1" applyAlignment="1">
      <alignment horizontal="center" vertical="center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49" fontId="14" fillId="36" borderId="3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49" fontId="11" fillId="36" borderId="20" xfId="55" applyNumberFormat="1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33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33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left" vertical="center" wrapText="1"/>
    </xf>
    <xf numFmtId="49" fontId="9" fillId="0" borderId="36" xfId="0" applyNumberFormat="1" applyFont="1" applyFill="1" applyBorder="1" applyAlignment="1">
      <alignment horizontal="left" vertical="center" wrapText="1"/>
    </xf>
    <xf numFmtId="49" fontId="18" fillId="33" borderId="37" xfId="0" applyNumberFormat="1" applyFont="1" applyFill="1" applyBorder="1" applyAlignment="1">
      <alignment horizontal="left" vertical="center" wrapText="1"/>
    </xf>
    <xf numFmtId="49" fontId="18" fillId="33" borderId="38" xfId="0" applyNumberFormat="1" applyFont="1" applyFill="1" applyBorder="1" applyAlignment="1">
      <alignment horizontal="left" vertical="center" wrapText="1"/>
    </xf>
    <xf numFmtId="49" fontId="18" fillId="33" borderId="39" xfId="0" applyNumberFormat="1" applyFont="1" applyFill="1" applyBorder="1" applyAlignment="1">
      <alignment horizontal="left" vertical="center" wrapText="1"/>
    </xf>
    <xf numFmtId="0" fontId="18" fillId="33" borderId="37" xfId="0" applyFont="1" applyFill="1" applyBorder="1" applyAlignment="1">
      <alignment horizontal="left" vertical="center" wrapText="1"/>
    </xf>
    <xf numFmtId="0" fontId="18" fillId="33" borderId="38" xfId="0" applyFont="1" applyFill="1" applyBorder="1" applyAlignment="1">
      <alignment horizontal="left" vertical="center" wrapText="1"/>
    </xf>
    <xf numFmtId="0" fontId="18" fillId="33" borderId="39" xfId="0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  <xf numFmtId="49" fontId="19" fillId="0" borderId="40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right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4" fillId="37" borderId="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43" xfId="0" applyFont="1" applyBorder="1" applyAlignment="1">
      <alignment vertical="top" wrapText="1"/>
    </xf>
    <xf numFmtId="0" fontId="14" fillId="0" borderId="44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84" fillId="38" borderId="28" xfId="0" applyFont="1" applyFill="1" applyBorder="1" applyAlignment="1">
      <alignment horizontal="center" vertical="center" wrapText="1"/>
    </xf>
    <xf numFmtId="0" fontId="84" fillId="38" borderId="45" xfId="0" applyFont="1" applyFill="1" applyBorder="1" applyAlignment="1">
      <alignment horizontal="center" vertical="center" wrapText="1"/>
    </xf>
    <xf numFmtId="0" fontId="84" fillId="38" borderId="13" xfId="0" applyFont="1" applyFill="1" applyBorder="1" applyAlignment="1">
      <alignment horizontal="center" vertical="center"/>
    </xf>
    <xf numFmtId="0" fontId="84" fillId="0" borderId="46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/>
    </xf>
    <xf numFmtId="0" fontId="84" fillId="0" borderId="50" xfId="0" applyFont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/>
    </xf>
    <xf numFmtId="0" fontId="84" fillId="0" borderId="52" xfId="0" applyFont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 wrapText="1"/>
    </xf>
    <xf numFmtId="0" fontId="84" fillId="0" borderId="5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3" fillId="39" borderId="55" xfId="0" applyFont="1" applyFill="1" applyBorder="1" applyAlignment="1">
      <alignment horizontal="center" vertical="center" wrapText="1"/>
    </xf>
    <xf numFmtId="0" fontId="23" fillId="39" borderId="56" xfId="0" applyFont="1" applyFill="1" applyBorder="1" applyAlignment="1">
      <alignment horizontal="center" vertical="center" wrapText="1"/>
    </xf>
    <xf numFmtId="0" fontId="23" fillId="39" borderId="57" xfId="0" applyFont="1" applyFill="1" applyBorder="1" applyAlignment="1">
      <alignment horizontal="center" vertical="center" wrapText="1"/>
    </xf>
    <xf numFmtId="0" fontId="23" fillId="40" borderId="13" xfId="0" applyNumberFormat="1" applyFont="1" applyFill="1" applyBorder="1" applyAlignment="1">
      <alignment horizontal="center" vertical="center" wrapText="1"/>
    </xf>
    <xf numFmtId="0" fontId="23" fillId="40" borderId="28" xfId="0" applyNumberFormat="1" applyFont="1" applyFill="1" applyBorder="1" applyAlignment="1">
      <alignment horizontal="center" vertical="center" wrapText="1"/>
    </xf>
    <xf numFmtId="0" fontId="85" fillId="40" borderId="28" xfId="0" applyFont="1" applyFill="1" applyBorder="1" applyAlignment="1">
      <alignment horizontal="center" vertical="center" wrapText="1"/>
    </xf>
    <xf numFmtId="0" fontId="85" fillId="40" borderId="46" xfId="0" applyFont="1" applyFill="1" applyBorder="1" applyAlignment="1">
      <alignment horizontal="center" vertical="center" wrapText="1"/>
    </xf>
    <xf numFmtId="0" fontId="85" fillId="40" borderId="13" xfId="0" applyFont="1" applyFill="1" applyBorder="1" applyAlignment="1">
      <alignment horizontal="center" vertical="center" wrapText="1"/>
    </xf>
    <xf numFmtId="0" fontId="85" fillId="40" borderId="54" xfId="0" applyFont="1" applyFill="1" applyBorder="1" applyAlignment="1">
      <alignment horizontal="center" vertical="center" wrapText="1"/>
    </xf>
    <xf numFmtId="0" fontId="84" fillId="40" borderId="51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horizontal="left" vertical="center"/>
    </xf>
    <xf numFmtId="0" fontId="85" fillId="0" borderId="47" xfId="0" applyFont="1" applyFill="1" applyBorder="1" applyAlignment="1">
      <alignment horizontal="left" vertical="center"/>
    </xf>
    <xf numFmtId="0" fontId="85" fillId="0" borderId="28" xfId="0" applyFont="1" applyFill="1" applyBorder="1" applyAlignment="1">
      <alignment horizontal="left" vertical="center"/>
    </xf>
    <xf numFmtId="0" fontId="85" fillId="0" borderId="52" xfId="0" applyFont="1" applyFill="1" applyBorder="1" applyAlignment="1">
      <alignment horizontal="left" vertical="center"/>
    </xf>
    <xf numFmtId="0" fontId="85" fillId="0" borderId="54" xfId="0" applyFont="1" applyFill="1" applyBorder="1" applyAlignment="1">
      <alignment horizontal="left" vertical="center"/>
    </xf>
    <xf numFmtId="0" fontId="64" fillId="0" borderId="0" xfId="0" applyNumberFormat="1" applyFont="1" applyBorder="1" applyAlignment="1">
      <alignment horizontal="right" vertical="center" wrapText="1"/>
    </xf>
    <xf numFmtId="0" fontId="64" fillId="0" borderId="59" xfId="0" applyNumberFormat="1" applyFont="1" applyBorder="1" applyAlignment="1">
      <alignment horizontal="right" vertical="center" wrapText="1"/>
    </xf>
    <xf numFmtId="0" fontId="35" fillId="0" borderId="59" xfId="0" applyNumberFormat="1" applyFont="1" applyBorder="1" applyAlignment="1">
      <alignment horizontal="right" vertical="center"/>
    </xf>
    <xf numFmtId="0" fontId="4" fillId="37" borderId="60" xfId="0" applyNumberFormat="1" applyFont="1" applyFill="1" applyBorder="1" applyAlignment="1">
      <alignment horizontal="left" vertical="center"/>
    </xf>
    <xf numFmtId="0" fontId="4" fillId="37" borderId="61" xfId="0" applyNumberFormat="1" applyFont="1" applyFill="1" applyBorder="1" applyAlignment="1">
      <alignment horizontal="left" vertical="center"/>
    </xf>
    <xf numFmtId="0" fontId="4" fillId="37" borderId="62" xfId="0" applyNumberFormat="1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1</xdr:col>
      <xdr:colOff>171450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19050</xdr:rowOff>
    </xdr:from>
    <xdr:to>
      <xdr:col>0</xdr:col>
      <xdr:colOff>1371600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71093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6" customWidth="1"/>
    <col min="15" max="15" width="6.7109375" style="31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55" t="s">
        <v>96</v>
      </c>
      <c r="B1" s="155"/>
      <c r="C1" s="155"/>
      <c r="D1" s="155"/>
      <c r="E1" s="155"/>
      <c r="F1" s="156"/>
      <c r="G1" s="156"/>
      <c r="H1" s="157" t="s">
        <v>0</v>
      </c>
      <c r="I1" s="157"/>
      <c r="J1" s="157"/>
      <c r="K1" s="157"/>
      <c r="L1" s="157"/>
      <c r="M1" s="157"/>
      <c r="N1" s="158"/>
      <c r="O1" s="33"/>
      <c r="P1" s="7"/>
      <c r="Q1" s="7"/>
    </row>
    <row r="2" spans="1:17" s="8" customFormat="1" ht="23.25" customHeight="1">
      <c r="A2" s="159" t="s">
        <v>1</v>
      </c>
      <c r="B2" s="159"/>
      <c r="C2" s="159"/>
      <c r="D2" s="159"/>
      <c r="E2" s="159"/>
      <c r="F2" s="156"/>
      <c r="G2" s="156"/>
      <c r="H2" s="160" t="s">
        <v>110</v>
      </c>
      <c r="I2" s="160"/>
      <c r="J2" s="160"/>
      <c r="K2" s="160"/>
      <c r="L2" s="160"/>
      <c r="M2" s="160"/>
      <c r="N2" s="158"/>
      <c r="O2" s="33"/>
      <c r="P2" s="7"/>
      <c r="Q2" s="7"/>
    </row>
    <row r="3" spans="1:17" s="8" customFormat="1" ht="23.25" customHeight="1">
      <c r="A3" s="161" t="s">
        <v>97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  <c r="O3" s="33"/>
      <c r="P3" s="7"/>
      <c r="Q3" s="7"/>
    </row>
    <row r="4" spans="1:17" s="10" customFormat="1" ht="14.25" customHeight="1">
      <c r="A4" s="164" t="s">
        <v>111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34"/>
      <c r="P4" s="9"/>
      <c r="Q4" s="9"/>
    </row>
    <row r="5" spans="1:17" s="12" customFormat="1" ht="38.25" customHeight="1">
      <c r="A5" s="167" t="s">
        <v>107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  <c r="O5" s="35"/>
      <c r="P5" s="11"/>
      <c r="Q5" s="11"/>
    </row>
    <row r="6" spans="1:17" s="13" customFormat="1" ht="11.25" customHeight="1" thickBot="1">
      <c r="A6" s="170" t="s">
        <v>169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31"/>
      <c r="P6" s="16"/>
      <c r="Q6" s="16"/>
    </row>
    <row r="7" spans="1:16" s="18" customFormat="1" ht="10.5" customHeight="1" thickBot="1">
      <c r="A7" s="173" t="s">
        <v>164</v>
      </c>
      <c r="B7" s="175" t="s">
        <v>2</v>
      </c>
      <c r="C7" s="26"/>
      <c r="D7" s="177" t="s">
        <v>3</v>
      </c>
      <c r="E7" s="177"/>
      <c r="F7" s="177"/>
      <c r="G7" s="177"/>
      <c r="H7" s="177"/>
      <c r="I7" s="177"/>
      <c r="J7" s="177"/>
      <c r="K7" s="177"/>
      <c r="L7" s="177"/>
      <c r="M7" s="178" t="s">
        <v>14</v>
      </c>
      <c r="N7" s="27" t="s">
        <v>105</v>
      </c>
      <c r="O7" s="31"/>
      <c r="P7" s="17"/>
    </row>
    <row r="8" spans="1:18" s="18" customFormat="1" ht="17.25" customHeight="1" thickBot="1">
      <c r="A8" s="173"/>
      <c r="B8" s="175"/>
      <c r="C8" s="26" t="s">
        <v>4</v>
      </c>
      <c r="D8" s="26" t="s">
        <v>5</v>
      </c>
      <c r="E8" s="26" t="s">
        <v>6</v>
      </c>
      <c r="F8" s="26" t="s">
        <v>7</v>
      </c>
      <c r="G8" s="26" t="s">
        <v>8</v>
      </c>
      <c r="H8" s="26" t="s">
        <v>9</v>
      </c>
      <c r="I8" s="26" t="s">
        <v>10</v>
      </c>
      <c r="J8" s="28" t="s">
        <v>11</v>
      </c>
      <c r="K8" s="28" t="s">
        <v>12</v>
      </c>
      <c r="L8" s="28" t="s">
        <v>13</v>
      </c>
      <c r="M8" s="179"/>
      <c r="N8" s="26" t="s">
        <v>106</v>
      </c>
      <c r="O8" s="31"/>
      <c r="P8" s="17"/>
      <c r="Q8" s="17"/>
      <c r="R8" s="17"/>
    </row>
    <row r="9" spans="1:18" s="18" customFormat="1" ht="9.75" customHeight="1" thickBot="1">
      <c r="A9" s="174"/>
      <c r="B9" s="176"/>
      <c r="C9" s="49" t="s">
        <v>15</v>
      </c>
      <c r="D9" s="26" t="s">
        <v>16</v>
      </c>
      <c r="E9" s="26" t="s">
        <v>17</v>
      </c>
      <c r="F9" s="27" t="s">
        <v>18</v>
      </c>
      <c r="G9" s="27" t="s">
        <v>19</v>
      </c>
      <c r="H9" s="27" t="s">
        <v>20</v>
      </c>
      <c r="I9" s="27" t="s">
        <v>21</v>
      </c>
      <c r="J9" s="29" t="s">
        <v>22</v>
      </c>
      <c r="K9" s="29" t="s">
        <v>23</v>
      </c>
      <c r="L9" s="29" t="s">
        <v>24</v>
      </c>
      <c r="M9" s="49" t="s">
        <v>25</v>
      </c>
      <c r="N9" s="49" t="s">
        <v>25</v>
      </c>
      <c r="O9" s="31"/>
      <c r="P9" s="17"/>
      <c r="Q9" s="17"/>
      <c r="R9" s="17"/>
    </row>
    <row r="10" spans="1:15" s="19" customFormat="1" ht="12" customHeight="1" thickBot="1" thickTop="1">
      <c r="A10" s="187" t="s">
        <v>26</v>
      </c>
      <c r="B10" s="189" t="s">
        <v>162</v>
      </c>
      <c r="C10" s="50" t="s">
        <v>27</v>
      </c>
      <c r="D10" s="89">
        <v>4.9</v>
      </c>
      <c r="E10" s="80">
        <v>4.9</v>
      </c>
      <c r="F10" s="81">
        <v>5.1</v>
      </c>
      <c r="G10" s="81">
        <v>5.3</v>
      </c>
      <c r="H10" s="81">
        <v>5.5</v>
      </c>
      <c r="I10" s="81">
        <v>5.7</v>
      </c>
      <c r="J10" s="81">
        <v>5.9</v>
      </c>
      <c r="K10" s="81">
        <v>5.9</v>
      </c>
      <c r="L10" s="122">
        <v>5.9</v>
      </c>
      <c r="M10" s="190">
        <v>350</v>
      </c>
      <c r="N10" s="87">
        <f>M10/L10</f>
        <v>59.32203389830508</v>
      </c>
      <c r="O10" s="32"/>
    </row>
    <row r="11" spans="1:15" s="19" customFormat="1" ht="12" customHeight="1" thickBot="1" thickTop="1">
      <c r="A11" s="187"/>
      <c r="B11" s="189"/>
      <c r="C11" s="51" t="s">
        <v>28</v>
      </c>
      <c r="D11" s="90">
        <v>550</v>
      </c>
      <c r="E11" s="82">
        <v>590</v>
      </c>
      <c r="F11" s="83">
        <v>790</v>
      </c>
      <c r="G11" s="83">
        <v>890</v>
      </c>
      <c r="H11" s="83">
        <v>950</v>
      </c>
      <c r="I11" s="83">
        <v>960</v>
      </c>
      <c r="J11" s="83">
        <v>970</v>
      </c>
      <c r="K11" s="83">
        <v>980</v>
      </c>
      <c r="L11" s="123">
        <v>990</v>
      </c>
      <c r="M11" s="190"/>
      <c r="N11" s="88">
        <f>M10/L11</f>
        <v>0.35353535353535354</v>
      </c>
      <c r="O11" s="32"/>
    </row>
    <row r="12" spans="1:15" s="19" customFormat="1" ht="12" customHeight="1" thickBot="1" thickTop="1">
      <c r="A12" s="150" t="s">
        <v>166</v>
      </c>
      <c r="B12" s="152" t="s">
        <v>167</v>
      </c>
      <c r="C12" s="94" t="s">
        <v>27</v>
      </c>
      <c r="D12" s="91" t="s">
        <v>168</v>
      </c>
      <c r="E12" s="84">
        <v>8.6</v>
      </c>
      <c r="F12" s="84">
        <v>9.3</v>
      </c>
      <c r="G12" s="84">
        <v>9.7</v>
      </c>
      <c r="H12" s="84">
        <v>10.2</v>
      </c>
      <c r="I12" s="84">
        <v>10.3</v>
      </c>
      <c r="J12" s="84">
        <v>10.4</v>
      </c>
      <c r="K12" s="84">
        <v>10.6</v>
      </c>
      <c r="L12" s="124">
        <v>10.7</v>
      </c>
      <c r="M12" s="153">
        <v>350</v>
      </c>
      <c r="N12" s="87">
        <f>M12/L12</f>
        <v>32.71028037383178</v>
      </c>
      <c r="O12" s="32"/>
    </row>
    <row r="13" spans="1:15" s="19" customFormat="1" ht="12" customHeight="1" thickBot="1" thickTop="1">
      <c r="A13" s="151"/>
      <c r="B13" s="152"/>
      <c r="C13" s="51" t="s">
        <v>28</v>
      </c>
      <c r="D13" s="91" t="s">
        <v>168</v>
      </c>
      <c r="E13" s="85">
        <v>2080</v>
      </c>
      <c r="F13" s="85">
        <v>2320</v>
      </c>
      <c r="G13" s="85">
        <v>2420</v>
      </c>
      <c r="H13" s="85">
        <v>2520</v>
      </c>
      <c r="I13" s="85">
        <v>2550</v>
      </c>
      <c r="J13" s="85">
        <v>2570</v>
      </c>
      <c r="K13" s="85">
        <v>2680</v>
      </c>
      <c r="L13" s="125">
        <v>2690</v>
      </c>
      <c r="M13" s="154"/>
      <c r="N13" s="88">
        <f>M12/L13</f>
        <v>0.13011152416356878</v>
      </c>
      <c r="O13" s="32"/>
    </row>
    <row r="14" spans="1:15" s="19" customFormat="1" ht="12" customHeight="1" thickBot="1" thickTop="1">
      <c r="A14" s="183" t="s">
        <v>95</v>
      </c>
      <c r="B14" s="191" t="s">
        <v>158</v>
      </c>
      <c r="C14" s="50" t="s">
        <v>27</v>
      </c>
      <c r="D14" s="92" t="s">
        <v>149</v>
      </c>
      <c r="E14" s="86">
        <v>9.6</v>
      </c>
      <c r="F14" s="86">
        <v>9.8</v>
      </c>
      <c r="G14" s="86">
        <v>9.9</v>
      </c>
      <c r="H14" s="86">
        <v>10.1</v>
      </c>
      <c r="I14" s="86">
        <v>10.7</v>
      </c>
      <c r="J14" s="86">
        <v>10.9</v>
      </c>
      <c r="K14" s="86">
        <v>11.1</v>
      </c>
      <c r="L14" s="126">
        <v>11.3</v>
      </c>
      <c r="M14" s="192">
        <v>400</v>
      </c>
      <c r="N14" s="87">
        <f>M14/L14</f>
        <v>35.39823008849557</v>
      </c>
      <c r="O14" s="32"/>
    </row>
    <row r="15" spans="1:15" s="19" customFormat="1" ht="13.5" customHeight="1" thickBot="1" thickTop="1">
      <c r="A15" s="183"/>
      <c r="B15" s="191"/>
      <c r="C15" s="52" t="s">
        <v>28</v>
      </c>
      <c r="D15" s="92" t="s">
        <v>149</v>
      </c>
      <c r="E15" s="86">
        <v>2390</v>
      </c>
      <c r="F15" s="86">
        <v>2410</v>
      </c>
      <c r="G15" s="86">
        <v>2440</v>
      </c>
      <c r="H15" s="86">
        <v>2540</v>
      </c>
      <c r="I15" s="86">
        <v>2610</v>
      </c>
      <c r="J15" s="86">
        <v>2720</v>
      </c>
      <c r="K15" s="86">
        <v>2730</v>
      </c>
      <c r="L15" s="126">
        <v>2740</v>
      </c>
      <c r="M15" s="192"/>
      <c r="N15" s="88">
        <f>M14/L15</f>
        <v>0.145985401459854</v>
      </c>
      <c r="O15" s="32"/>
    </row>
    <row r="16" spans="1:15" s="19" customFormat="1" ht="13.5" customHeight="1" thickBot="1" thickTop="1">
      <c r="A16" s="142" t="s">
        <v>171</v>
      </c>
      <c r="B16" s="143" t="s">
        <v>173</v>
      </c>
      <c r="C16" s="118" t="s">
        <v>27</v>
      </c>
      <c r="D16" s="108">
        <v>6</v>
      </c>
      <c r="E16" s="78">
        <v>6.1</v>
      </c>
      <c r="F16" s="78">
        <v>6.2</v>
      </c>
      <c r="G16" s="78">
        <v>6.4</v>
      </c>
      <c r="H16" s="78">
        <v>6.5</v>
      </c>
      <c r="I16" s="78">
        <v>6.8</v>
      </c>
      <c r="J16" s="78">
        <v>6.9</v>
      </c>
      <c r="K16" s="78">
        <v>7</v>
      </c>
      <c r="L16" s="119">
        <v>7.2</v>
      </c>
      <c r="M16" s="144">
        <v>300</v>
      </c>
      <c r="N16" s="87">
        <f>M16/L16</f>
        <v>41.666666666666664</v>
      </c>
      <c r="O16" s="32"/>
    </row>
    <row r="17" spans="1:15" s="19" customFormat="1" ht="13.5" customHeight="1" thickBot="1" thickTop="1">
      <c r="A17" s="142"/>
      <c r="B17" s="143"/>
      <c r="C17" s="120" t="s">
        <v>28</v>
      </c>
      <c r="D17" s="109">
        <v>1250</v>
      </c>
      <c r="E17" s="79">
        <v>1270</v>
      </c>
      <c r="F17" s="79">
        <v>1310</v>
      </c>
      <c r="G17" s="79">
        <v>1350</v>
      </c>
      <c r="H17" s="79">
        <v>1390</v>
      </c>
      <c r="I17" s="79">
        <v>1450</v>
      </c>
      <c r="J17" s="79">
        <v>1470</v>
      </c>
      <c r="K17" s="79">
        <v>1490</v>
      </c>
      <c r="L17" s="121">
        <v>1550</v>
      </c>
      <c r="M17" s="144"/>
      <c r="N17" s="88">
        <f>M16/L17</f>
        <v>0.1935483870967742</v>
      </c>
      <c r="O17" s="32"/>
    </row>
    <row r="18" spans="1:15" s="19" customFormat="1" ht="12" customHeight="1" thickBot="1" thickTop="1">
      <c r="A18" s="187" t="s">
        <v>109</v>
      </c>
      <c r="B18" s="188" t="s">
        <v>156</v>
      </c>
      <c r="C18" s="50" t="s">
        <v>27</v>
      </c>
      <c r="D18" s="91">
        <v>7</v>
      </c>
      <c r="E18" s="84">
        <v>7.1</v>
      </c>
      <c r="F18" s="84">
        <v>7.3</v>
      </c>
      <c r="G18" s="84">
        <v>7.4</v>
      </c>
      <c r="H18" s="84">
        <v>7.5</v>
      </c>
      <c r="I18" s="84">
        <v>7.7</v>
      </c>
      <c r="J18" s="84">
        <v>7.8</v>
      </c>
      <c r="K18" s="84">
        <v>7.9</v>
      </c>
      <c r="L18" s="124">
        <v>8</v>
      </c>
      <c r="M18" s="153">
        <v>300</v>
      </c>
      <c r="N18" s="87">
        <f>M18/L18</f>
        <v>37.5</v>
      </c>
      <c r="O18" s="32"/>
    </row>
    <row r="19" spans="1:15" s="19" customFormat="1" ht="12" customHeight="1" thickBot="1" thickTop="1">
      <c r="A19" s="187"/>
      <c r="B19" s="188"/>
      <c r="C19" s="52" t="s">
        <v>28</v>
      </c>
      <c r="D19" s="93">
        <v>1750</v>
      </c>
      <c r="E19" s="85">
        <v>1810</v>
      </c>
      <c r="F19" s="85">
        <v>1830</v>
      </c>
      <c r="G19" s="85">
        <v>1850</v>
      </c>
      <c r="H19" s="85">
        <v>1870</v>
      </c>
      <c r="I19" s="85">
        <v>1910</v>
      </c>
      <c r="J19" s="85">
        <v>1930</v>
      </c>
      <c r="K19" s="85">
        <v>1960</v>
      </c>
      <c r="L19" s="125">
        <v>1990</v>
      </c>
      <c r="M19" s="154"/>
      <c r="N19" s="88">
        <f>M18/L19</f>
        <v>0.1507537688442211</v>
      </c>
      <c r="O19" s="32"/>
    </row>
    <row r="20" spans="1:15" s="19" customFormat="1" ht="12" customHeight="1" thickBot="1" thickTop="1">
      <c r="A20" s="187" t="s">
        <v>101</v>
      </c>
      <c r="B20" s="180" t="s">
        <v>161</v>
      </c>
      <c r="C20" s="50" t="s">
        <v>27</v>
      </c>
      <c r="D20" s="95">
        <v>3.5</v>
      </c>
      <c r="E20" s="56">
        <v>3.6</v>
      </c>
      <c r="F20" s="56">
        <v>3.7</v>
      </c>
      <c r="G20" s="56">
        <v>3.7</v>
      </c>
      <c r="H20" s="56">
        <v>3.7</v>
      </c>
      <c r="I20" s="56">
        <v>3.8</v>
      </c>
      <c r="J20" s="56">
        <v>3.9</v>
      </c>
      <c r="K20" s="56">
        <v>3.9</v>
      </c>
      <c r="L20" s="127">
        <v>4</v>
      </c>
      <c r="M20" s="181">
        <v>300</v>
      </c>
      <c r="N20" s="87">
        <f>M20/L20</f>
        <v>75</v>
      </c>
      <c r="O20" s="32"/>
    </row>
    <row r="21" spans="1:15" s="19" customFormat="1" ht="12" customHeight="1" thickBot="1" thickTop="1">
      <c r="A21" s="187"/>
      <c r="B21" s="180"/>
      <c r="C21" s="52" t="s">
        <v>28</v>
      </c>
      <c r="D21" s="95">
        <v>880</v>
      </c>
      <c r="E21" s="56">
        <v>900</v>
      </c>
      <c r="F21" s="56">
        <v>925</v>
      </c>
      <c r="G21" s="56">
        <v>925</v>
      </c>
      <c r="H21" s="56">
        <v>925</v>
      </c>
      <c r="I21" s="56">
        <v>950</v>
      </c>
      <c r="J21" s="56">
        <v>970</v>
      </c>
      <c r="K21" s="56">
        <v>980</v>
      </c>
      <c r="L21" s="127">
        <v>1000</v>
      </c>
      <c r="M21" s="182"/>
      <c r="N21" s="88">
        <f>M20/L21</f>
        <v>0.3</v>
      </c>
      <c r="O21" s="32"/>
    </row>
    <row r="22" spans="1:15" s="19" customFormat="1" ht="12" customHeight="1" thickBot="1" thickTop="1">
      <c r="A22" s="186" t="s">
        <v>35</v>
      </c>
      <c r="B22" s="193" t="s">
        <v>158</v>
      </c>
      <c r="C22" s="50" t="s">
        <v>27</v>
      </c>
      <c r="D22" s="96">
        <v>6.5</v>
      </c>
      <c r="E22" s="57">
        <v>6.8</v>
      </c>
      <c r="F22" s="58">
        <v>7</v>
      </c>
      <c r="G22" s="58">
        <v>7.2</v>
      </c>
      <c r="H22" s="59">
        <v>7.5</v>
      </c>
      <c r="I22" s="59">
        <v>8</v>
      </c>
      <c r="J22" s="59">
        <v>8.2</v>
      </c>
      <c r="K22" s="59">
        <v>8.5</v>
      </c>
      <c r="L22" s="128">
        <v>8.7</v>
      </c>
      <c r="M22" s="185">
        <v>400</v>
      </c>
      <c r="N22" s="87">
        <f>M22/L22</f>
        <v>45.97701149425288</v>
      </c>
      <c r="O22" s="32"/>
    </row>
    <row r="23" spans="1:15" s="19" customFormat="1" ht="12" customHeight="1" thickBot="1" thickTop="1">
      <c r="A23" s="186"/>
      <c r="B23" s="193"/>
      <c r="C23" s="51" t="s">
        <v>28</v>
      </c>
      <c r="D23" s="97">
        <v>1690</v>
      </c>
      <c r="E23" s="60">
        <v>1750</v>
      </c>
      <c r="F23" s="61">
        <v>1790</v>
      </c>
      <c r="G23" s="61">
        <v>1850</v>
      </c>
      <c r="H23" s="61">
        <v>1880</v>
      </c>
      <c r="I23" s="61">
        <v>1950</v>
      </c>
      <c r="J23" s="61">
        <v>1990</v>
      </c>
      <c r="K23" s="61">
        <v>2060</v>
      </c>
      <c r="L23" s="129">
        <v>2090</v>
      </c>
      <c r="M23" s="185"/>
      <c r="N23" s="88">
        <f>M22/L23</f>
        <v>0.19138755980861244</v>
      </c>
      <c r="O23" s="32"/>
    </row>
    <row r="24" spans="1:15" s="19" customFormat="1" ht="12" customHeight="1" thickBot="1" thickTop="1">
      <c r="A24" s="186" t="s">
        <v>39</v>
      </c>
      <c r="B24" s="193" t="s">
        <v>158</v>
      </c>
      <c r="C24" s="50" t="s">
        <v>27</v>
      </c>
      <c r="D24" s="96">
        <v>6.7</v>
      </c>
      <c r="E24" s="57">
        <v>7.1</v>
      </c>
      <c r="F24" s="62">
        <v>7.4</v>
      </c>
      <c r="G24" s="62">
        <v>7.8</v>
      </c>
      <c r="H24" s="62">
        <v>8.3</v>
      </c>
      <c r="I24" s="62">
        <v>9.1</v>
      </c>
      <c r="J24" s="62">
        <v>9.3</v>
      </c>
      <c r="K24" s="62">
        <v>9.5</v>
      </c>
      <c r="L24" s="130">
        <v>9.6</v>
      </c>
      <c r="M24" s="185">
        <v>450</v>
      </c>
      <c r="N24" s="87">
        <f>M24/L24</f>
        <v>46.875</v>
      </c>
      <c r="O24" s="32"/>
    </row>
    <row r="25" spans="1:15" s="19" customFormat="1" ht="12" customHeight="1" thickBot="1" thickTop="1">
      <c r="A25" s="186"/>
      <c r="B25" s="193"/>
      <c r="C25" s="51" t="s">
        <v>28</v>
      </c>
      <c r="D25" s="97">
        <v>1690</v>
      </c>
      <c r="E25" s="60">
        <v>1750</v>
      </c>
      <c r="F25" s="63">
        <v>1850</v>
      </c>
      <c r="G25" s="63">
        <v>1950</v>
      </c>
      <c r="H25" s="63">
        <v>1990</v>
      </c>
      <c r="I25" s="63">
        <v>2150</v>
      </c>
      <c r="J25" s="63">
        <v>2190</v>
      </c>
      <c r="K25" s="63">
        <v>2250</v>
      </c>
      <c r="L25" s="131">
        <v>2290</v>
      </c>
      <c r="M25" s="185"/>
      <c r="N25" s="88">
        <f>M24/L25</f>
        <v>0.1965065502183406</v>
      </c>
      <c r="O25" s="32"/>
    </row>
    <row r="26" spans="1:15" s="19" customFormat="1" ht="12" customHeight="1" thickBot="1" thickTop="1">
      <c r="A26" s="187" t="s">
        <v>41</v>
      </c>
      <c r="B26" s="180" t="s">
        <v>158</v>
      </c>
      <c r="C26" s="50" t="s">
        <v>27</v>
      </c>
      <c r="D26" s="98">
        <f>D27/240</f>
        <v>6.208333333333333</v>
      </c>
      <c r="E26" s="64">
        <f aca="true" t="shared" si="0" ref="E26:L26">E27/240</f>
        <v>6.458333333333333</v>
      </c>
      <c r="F26" s="64">
        <f t="shared" si="0"/>
        <v>6.916666666666667</v>
      </c>
      <c r="G26" s="64">
        <f t="shared" si="0"/>
        <v>7</v>
      </c>
      <c r="H26" s="64">
        <f t="shared" si="0"/>
        <v>7.125</v>
      </c>
      <c r="I26" s="64">
        <f t="shared" si="0"/>
        <v>7.375</v>
      </c>
      <c r="J26" s="64">
        <f t="shared" si="0"/>
        <v>7.458333333333333</v>
      </c>
      <c r="K26" s="64">
        <f t="shared" si="0"/>
        <v>7.583333333333333</v>
      </c>
      <c r="L26" s="132">
        <f t="shared" si="0"/>
        <v>7.833333333333333</v>
      </c>
      <c r="M26" s="181">
        <v>400</v>
      </c>
      <c r="N26" s="87">
        <f>M26/L26</f>
        <v>51.06382978723404</v>
      </c>
      <c r="O26" s="32"/>
    </row>
    <row r="27" spans="1:15" s="19" customFormat="1" ht="12" customHeight="1" thickBot="1" thickTop="1">
      <c r="A27" s="187"/>
      <c r="B27" s="180"/>
      <c r="C27" s="52" t="s">
        <v>28</v>
      </c>
      <c r="D27" s="99">
        <v>1490</v>
      </c>
      <c r="E27" s="65">
        <v>1550</v>
      </c>
      <c r="F27" s="65">
        <v>1660</v>
      </c>
      <c r="G27" s="65">
        <v>1680</v>
      </c>
      <c r="H27" s="65">
        <v>1710</v>
      </c>
      <c r="I27" s="65">
        <v>1770</v>
      </c>
      <c r="J27" s="65">
        <v>1790</v>
      </c>
      <c r="K27" s="65">
        <v>1820</v>
      </c>
      <c r="L27" s="133">
        <v>1880</v>
      </c>
      <c r="M27" s="181"/>
      <c r="N27" s="88">
        <f>M26/L27</f>
        <v>0.2127659574468085</v>
      </c>
      <c r="O27" s="32"/>
    </row>
    <row r="28" spans="1:15" s="19" customFormat="1" ht="12" customHeight="1" thickBot="1" thickTop="1">
      <c r="A28" s="186" t="s">
        <v>36</v>
      </c>
      <c r="B28" s="193" t="s">
        <v>158</v>
      </c>
      <c r="C28" s="50" t="s">
        <v>27</v>
      </c>
      <c r="D28" s="98">
        <f aca="true" t="shared" si="1" ref="D28:L28">D29/240</f>
        <v>6.208333333333333</v>
      </c>
      <c r="E28" s="64">
        <f t="shared" si="1"/>
        <v>6.458333333333333</v>
      </c>
      <c r="F28" s="64">
        <f t="shared" si="1"/>
        <v>6.916666666666667</v>
      </c>
      <c r="G28" s="64">
        <f t="shared" si="1"/>
        <v>7</v>
      </c>
      <c r="H28" s="64">
        <f t="shared" si="1"/>
        <v>7.125</v>
      </c>
      <c r="I28" s="64">
        <f t="shared" si="1"/>
        <v>7.375</v>
      </c>
      <c r="J28" s="64">
        <f t="shared" si="1"/>
        <v>7.458333333333333</v>
      </c>
      <c r="K28" s="64">
        <f t="shared" si="1"/>
        <v>7.583333333333333</v>
      </c>
      <c r="L28" s="132">
        <f t="shared" si="1"/>
        <v>7.833333333333333</v>
      </c>
      <c r="M28" s="181">
        <v>400</v>
      </c>
      <c r="N28" s="87">
        <f>M28/L28</f>
        <v>51.06382978723404</v>
      </c>
      <c r="O28" s="32"/>
    </row>
    <row r="29" spans="1:15" s="19" customFormat="1" ht="12" customHeight="1" thickBot="1" thickTop="1">
      <c r="A29" s="186"/>
      <c r="B29" s="193"/>
      <c r="C29" s="51" t="s">
        <v>28</v>
      </c>
      <c r="D29" s="99">
        <v>1490</v>
      </c>
      <c r="E29" s="65">
        <v>1550</v>
      </c>
      <c r="F29" s="65">
        <v>1660</v>
      </c>
      <c r="G29" s="65">
        <v>1680</v>
      </c>
      <c r="H29" s="65">
        <v>1710</v>
      </c>
      <c r="I29" s="65">
        <v>1770</v>
      </c>
      <c r="J29" s="65">
        <v>1790</v>
      </c>
      <c r="K29" s="65">
        <v>1820</v>
      </c>
      <c r="L29" s="133">
        <v>1880</v>
      </c>
      <c r="M29" s="181"/>
      <c r="N29" s="88">
        <f>M28/L29</f>
        <v>0.2127659574468085</v>
      </c>
      <c r="O29" s="32"/>
    </row>
    <row r="30" spans="1:15" s="19" customFormat="1" ht="12" customHeight="1" thickBot="1" thickTop="1">
      <c r="A30" s="186" t="s">
        <v>163</v>
      </c>
      <c r="B30" s="180" t="s">
        <v>158</v>
      </c>
      <c r="C30" s="50" t="s">
        <v>27</v>
      </c>
      <c r="D30" s="95">
        <v>7.5</v>
      </c>
      <c r="E30" s="56">
        <v>7.7</v>
      </c>
      <c r="F30" s="56">
        <v>7.9</v>
      </c>
      <c r="G30" s="56">
        <v>8.5</v>
      </c>
      <c r="H30" s="56">
        <v>8.9</v>
      </c>
      <c r="I30" s="56">
        <v>9.2</v>
      </c>
      <c r="J30" s="56">
        <v>9.3</v>
      </c>
      <c r="K30" s="56">
        <v>9.8</v>
      </c>
      <c r="L30" s="127">
        <v>9.9</v>
      </c>
      <c r="M30" s="185">
        <v>500</v>
      </c>
      <c r="N30" s="87">
        <f>M30/L30</f>
        <v>50.505050505050505</v>
      </c>
      <c r="O30" s="32"/>
    </row>
    <row r="31" spans="1:15" s="19" customFormat="1" ht="12" customHeight="1" thickBot="1" thickTop="1">
      <c r="A31" s="186"/>
      <c r="B31" s="180"/>
      <c r="C31" s="52" t="s">
        <v>28</v>
      </c>
      <c r="D31" s="95">
        <v>1840</v>
      </c>
      <c r="E31" s="56">
        <v>1900</v>
      </c>
      <c r="F31" s="56">
        <v>1940</v>
      </c>
      <c r="G31" s="56">
        <v>2100</v>
      </c>
      <c r="H31" s="56">
        <v>2240</v>
      </c>
      <c r="I31" s="56">
        <v>2350</v>
      </c>
      <c r="J31" s="56">
        <v>2440</v>
      </c>
      <c r="K31" s="56">
        <v>2500</v>
      </c>
      <c r="L31" s="127">
        <v>2540</v>
      </c>
      <c r="M31" s="185"/>
      <c r="N31" s="88">
        <f>M30/L31</f>
        <v>0.1968503937007874</v>
      </c>
      <c r="O31" s="32"/>
    </row>
    <row r="32" spans="1:15" s="19" customFormat="1" ht="12" customHeight="1" thickBot="1" thickTop="1">
      <c r="A32" s="187" t="s">
        <v>32</v>
      </c>
      <c r="B32" s="180" t="s">
        <v>158</v>
      </c>
      <c r="C32" s="50" t="s">
        <v>27</v>
      </c>
      <c r="D32" s="100">
        <v>6.9</v>
      </c>
      <c r="E32" s="66">
        <v>7.1</v>
      </c>
      <c r="F32" s="67">
        <v>7.3</v>
      </c>
      <c r="G32" s="67">
        <v>7.4</v>
      </c>
      <c r="H32" s="67">
        <v>7.5</v>
      </c>
      <c r="I32" s="67">
        <v>7.6</v>
      </c>
      <c r="J32" s="67">
        <v>7.7</v>
      </c>
      <c r="K32" s="67">
        <v>7.8</v>
      </c>
      <c r="L32" s="134">
        <v>7.9</v>
      </c>
      <c r="M32" s="185">
        <v>400</v>
      </c>
      <c r="N32" s="87">
        <f>M32/L32</f>
        <v>50.63291139240506</v>
      </c>
      <c r="O32" s="32"/>
    </row>
    <row r="33" spans="1:15" s="19" customFormat="1" ht="12" customHeight="1" thickBot="1" thickTop="1">
      <c r="A33" s="187"/>
      <c r="B33" s="180"/>
      <c r="C33" s="52" t="s">
        <v>28</v>
      </c>
      <c r="D33" s="101">
        <v>1640</v>
      </c>
      <c r="E33" s="68">
        <v>1650</v>
      </c>
      <c r="F33" s="69">
        <v>1680</v>
      </c>
      <c r="G33" s="69">
        <v>1720</v>
      </c>
      <c r="H33" s="69">
        <v>1750</v>
      </c>
      <c r="I33" s="69">
        <v>1780</v>
      </c>
      <c r="J33" s="69">
        <v>1810</v>
      </c>
      <c r="K33" s="69">
        <v>1850</v>
      </c>
      <c r="L33" s="117">
        <v>1890</v>
      </c>
      <c r="M33" s="185"/>
      <c r="N33" s="88">
        <f>M32/L33</f>
        <v>0.21164021164021163</v>
      </c>
      <c r="O33" s="32"/>
    </row>
    <row r="34" spans="1:15" s="19" customFormat="1" ht="12" customHeight="1" thickBot="1" thickTop="1">
      <c r="A34" s="183" t="s">
        <v>94</v>
      </c>
      <c r="B34" s="184" t="s">
        <v>158</v>
      </c>
      <c r="C34" s="50" t="s">
        <v>27</v>
      </c>
      <c r="D34" s="102">
        <v>6.8</v>
      </c>
      <c r="E34" s="61">
        <v>7</v>
      </c>
      <c r="F34" s="61">
        <v>7.2</v>
      </c>
      <c r="G34" s="61">
        <v>7.5</v>
      </c>
      <c r="H34" s="61">
        <v>7.9</v>
      </c>
      <c r="I34" s="61">
        <v>8</v>
      </c>
      <c r="J34" s="61">
        <v>8.1</v>
      </c>
      <c r="K34" s="61">
        <v>8.2</v>
      </c>
      <c r="L34" s="129">
        <v>8.3</v>
      </c>
      <c r="M34" s="185">
        <v>400</v>
      </c>
      <c r="N34" s="87">
        <f>M34/L34</f>
        <v>48.192771084337345</v>
      </c>
      <c r="O34" s="32"/>
    </row>
    <row r="35" spans="1:15" s="19" customFormat="1" ht="12" customHeight="1" thickBot="1" thickTop="1">
      <c r="A35" s="183"/>
      <c r="B35" s="184"/>
      <c r="C35" s="52" t="s">
        <v>28</v>
      </c>
      <c r="D35" s="102">
        <v>1690</v>
      </c>
      <c r="E35" s="61">
        <v>1750</v>
      </c>
      <c r="F35" s="61">
        <v>1780</v>
      </c>
      <c r="G35" s="61">
        <v>1820</v>
      </c>
      <c r="H35" s="61">
        <v>1850</v>
      </c>
      <c r="I35" s="61">
        <v>1870</v>
      </c>
      <c r="J35" s="61">
        <v>1890</v>
      </c>
      <c r="K35" s="61">
        <v>1930</v>
      </c>
      <c r="L35" s="129">
        <v>1950</v>
      </c>
      <c r="M35" s="185"/>
      <c r="N35" s="88">
        <f>M34/L35</f>
        <v>0.20512820512820512</v>
      </c>
      <c r="O35" s="32"/>
    </row>
    <row r="36" spans="1:15" s="19" customFormat="1" ht="12" customHeight="1" thickBot="1" thickTop="1">
      <c r="A36" s="186" t="s">
        <v>29</v>
      </c>
      <c r="B36" s="180" t="s">
        <v>161</v>
      </c>
      <c r="C36" s="50" t="s">
        <v>27</v>
      </c>
      <c r="D36" s="103">
        <f>D37/250</f>
        <v>7.96</v>
      </c>
      <c r="E36" s="70">
        <f aca="true" t="shared" si="2" ref="E36:L36">E37/250</f>
        <v>8.2</v>
      </c>
      <c r="F36" s="70">
        <f t="shared" si="2"/>
        <v>8.6</v>
      </c>
      <c r="G36" s="70">
        <f t="shared" si="2"/>
        <v>9</v>
      </c>
      <c r="H36" s="70">
        <f t="shared" si="2"/>
        <v>9.16</v>
      </c>
      <c r="I36" s="70">
        <f t="shared" si="2"/>
        <v>9.4</v>
      </c>
      <c r="J36" s="70">
        <f t="shared" si="2"/>
        <v>9.56</v>
      </c>
      <c r="K36" s="70">
        <f t="shared" si="2"/>
        <v>9.72</v>
      </c>
      <c r="L36" s="135">
        <f t="shared" si="2"/>
        <v>9.8</v>
      </c>
      <c r="M36" s="185">
        <v>400</v>
      </c>
      <c r="N36" s="87">
        <f>M36/L36</f>
        <v>40.816326530612244</v>
      </c>
      <c r="O36" s="32"/>
    </row>
    <row r="37" spans="1:15" s="19" customFormat="1" ht="12" customHeight="1" thickBot="1" thickTop="1">
      <c r="A37" s="186"/>
      <c r="B37" s="180"/>
      <c r="C37" s="52" t="s">
        <v>28</v>
      </c>
      <c r="D37" s="97">
        <v>1990</v>
      </c>
      <c r="E37" s="60">
        <v>2050</v>
      </c>
      <c r="F37" s="71">
        <v>2150</v>
      </c>
      <c r="G37" s="71">
        <v>2250</v>
      </c>
      <c r="H37" s="71">
        <v>2290</v>
      </c>
      <c r="I37" s="71">
        <v>2350</v>
      </c>
      <c r="J37" s="71">
        <v>2390</v>
      </c>
      <c r="K37" s="71">
        <v>2430</v>
      </c>
      <c r="L37" s="136">
        <v>2450</v>
      </c>
      <c r="M37" s="185"/>
      <c r="N37" s="88">
        <f>M36/L37</f>
        <v>0.16326530612244897</v>
      </c>
      <c r="O37" s="32"/>
    </row>
    <row r="38" spans="1:15" s="19" customFormat="1" ht="12" customHeight="1" thickBot="1" thickTop="1">
      <c r="A38" s="186" t="s">
        <v>40</v>
      </c>
      <c r="B38" s="193" t="s">
        <v>160</v>
      </c>
      <c r="C38" s="50" t="s">
        <v>27</v>
      </c>
      <c r="D38" s="110" t="s">
        <v>149</v>
      </c>
      <c r="E38" s="111" t="s">
        <v>149</v>
      </c>
      <c r="F38" s="112">
        <v>13.6</v>
      </c>
      <c r="G38" s="112">
        <v>14</v>
      </c>
      <c r="H38" s="112">
        <v>15</v>
      </c>
      <c r="I38" s="112">
        <v>16.3</v>
      </c>
      <c r="J38" s="112">
        <v>18</v>
      </c>
      <c r="K38" s="112">
        <v>19</v>
      </c>
      <c r="L38" s="113">
        <v>20</v>
      </c>
      <c r="M38" s="185">
        <v>700</v>
      </c>
      <c r="N38" s="87">
        <f>M38/L38</f>
        <v>35</v>
      </c>
      <c r="O38" s="32"/>
    </row>
    <row r="39" spans="1:15" s="19" customFormat="1" ht="12" customHeight="1" thickBot="1" thickTop="1">
      <c r="A39" s="186"/>
      <c r="B39" s="193"/>
      <c r="C39" s="51" t="s">
        <v>28</v>
      </c>
      <c r="D39" s="110" t="s">
        <v>149</v>
      </c>
      <c r="E39" s="114">
        <v>2350</v>
      </c>
      <c r="F39" s="115">
        <v>2390</v>
      </c>
      <c r="G39" s="115">
        <v>2500</v>
      </c>
      <c r="H39" s="115">
        <v>2720</v>
      </c>
      <c r="I39" s="115">
        <v>2830</v>
      </c>
      <c r="J39" s="115">
        <v>3000</v>
      </c>
      <c r="K39" s="115">
        <v>3150</v>
      </c>
      <c r="L39" s="116">
        <v>3240</v>
      </c>
      <c r="M39" s="185"/>
      <c r="N39" s="88">
        <f>M38/L39</f>
        <v>0.21604938271604937</v>
      </c>
      <c r="O39" s="32"/>
    </row>
    <row r="40" spans="1:15" s="19" customFormat="1" ht="12" customHeight="1" thickBot="1" thickTop="1">
      <c r="A40" s="186" t="s">
        <v>37</v>
      </c>
      <c r="B40" s="193" t="s">
        <v>158</v>
      </c>
      <c r="C40" s="50" t="s">
        <v>27</v>
      </c>
      <c r="D40" s="96">
        <v>6.5</v>
      </c>
      <c r="E40" s="57">
        <v>6.8</v>
      </c>
      <c r="F40" s="58">
        <v>7</v>
      </c>
      <c r="G40" s="58">
        <v>7.2</v>
      </c>
      <c r="H40" s="59">
        <v>7.5</v>
      </c>
      <c r="I40" s="59">
        <v>8</v>
      </c>
      <c r="J40" s="59">
        <v>8.2</v>
      </c>
      <c r="K40" s="59">
        <v>8.5</v>
      </c>
      <c r="L40" s="128">
        <v>8.7</v>
      </c>
      <c r="M40" s="185">
        <v>400</v>
      </c>
      <c r="N40" s="87">
        <f>M40/L40</f>
        <v>45.97701149425288</v>
      </c>
      <c r="O40" s="32"/>
    </row>
    <row r="41" spans="1:15" s="19" customFormat="1" ht="12" customHeight="1" thickBot="1" thickTop="1">
      <c r="A41" s="186"/>
      <c r="B41" s="193"/>
      <c r="C41" s="53" t="s">
        <v>28</v>
      </c>
      <c r="D41" s="97">
        <v>1690</v>
      </c>
      <c r="E41" s="60">
        <v>1750</v>
      </c>
      <c r="F41" s="61">
        <v>1790</v>
      </c>
      <c r="G41" s="61">
        <v>1850</v>
      </c>
      <c r="H41" s="61">
        <v>1880</v>
      </c>
      <c r="I41" s="61">
        <v>1950</v>
      </c>
      <c r="J41" s="61">
        <v>1990</v>
      </c>
      <c r="K41" s="61">
        <v>2060</v>
      </c>
      <c r="L41" s="129">
        <v>2090</v>
      </c>
      <c r="M41" s="185"/>
      <c r="N41" s="88">
        <f>M40/L41</f>
        <v>0.19138755980861244</v>
      </c>
      <c r="O41" s="32"/>
    </row>
    <row r="42" spans="1:15" s="19" customFormat="1" ht="12" customHeight="1" thickBot="1" thickTop="1">
      <c r="A42" s="186" t="s">
        <v>33</v>
      </c>
      <c r="B42" s="193" t="s">
        <v>156</v>
      </c>
      <c r="C42" s="50" t="s">
        <v>27</v>
      </c>
      <c r="D42" s="104">
        <v>4.6</v>
      </c>
      <c r="E42" s="61">
        <v>4.9</v>
      </c>
      <c r="F42" s="61">
        <v>5.2</v>
      </c>
      <c r="G42" s="61">
        <v>5.4</v>
      </c>
      <c r="H42" s="61">
        <v>5.5</v>
      </c>
      <c r="I42" s="61">
        <v>5.6</v>
      </c>
      <c r="J42" s="61">
        <v>5.7</v>
      </c>
      <c r="K42" s="61">
        <v>5.8</v>
      </c>
      <c r="L42" s="129">
        <v>5.9</v>
      </c>
      <c r="M42" s="185">
        <v>300</v>
      </c>
      <c r="N42" s="87">
        <f>M42/L42</f>
        <v>50.847457627118644</v>
      </c>
      <c r="O42" s="32"/>
    </row>
    <row r="43" spans="1:15" s="19" customFormat="1" ht="12" customHeight="1" thickBot="1" thickTop="1">
      <c r="A43" s="186"/>
      <c r="B43" s="193"/>
      <c r="C43" s="53" t="s">
        <v>28</v>
      </c>
      <c r="D43" s="104">
        <v>990</v>
      </c>
      <c r="E43" s="61">
        <v>1090</v>
      </c>
      <c r="F43" s="61">
        <v>1190</v>
      </c>
      <c r="G43" s="61">
        <v>1250</v>
      </c>
      <c r="H43" s="61">
        <v>1290</v>
      </c>
      <c r="I43" s="61">
        <v>1310</v>
      </c>
      <c r="J43" s="61">
        <v>1330</v>
      </c>
      <c r="K43" s="61">
        <v>1360</v>
      </c>
      <c r="L43" s="129">
        <v>1390</v>
      </c>
      <c r="M43" s="185"/>
      <c r="N43" s="88">
        <f>M42/L43</f>
        <v>0.2158273381294964</v>
      </c>
      <c r="O43" s="32"/>
    </row>
    <row r="44" spans="1:15" s="19" customFormat="1" ht="12" customHeight="1" thickBot="1" thickTop="1">
      <c r="A44" s="187" t="s">
        <v>34</v>
      </c>
      <c r="B44" s="180" t="s">
        <v>157</v>
      </c>
      <c r="C44" s="54" t="s">
        <v>27</v>
      </c>
      <c r="D44" s="105">
        <v>9.2</v>
      </c>
      <c r="E44" s="72">
        <v>9.5</v>
      </c>
      <c r="F44" s="73">
        <v>9.9</v>
      </c>
      <c r="G44" s="73">
        <v>10.3</v>
      </c>
      <c r="H44" s="73">
        <v>10.5</v>
      </c>
      <c r="I44" s="73">
        <v>10.9</v>
      </c>
      <c r="J44" s="73">
        <v>11.3</v>
      </c>
      <c r="K44" s="74">
        <v>11.7</v>
      </c>
      <c r="L44" s="137">
        <v>11.9</v>
      </c>
      <c r="M44" s="181">
        <v>450</v>
      </c>
      <c r="N44" s="87">
        <f>M44/L44</f>
        <v>37.81512605042017</v>
      </c>
      <c r="O44" s="32"/>
    </row>
    <row r="45" spans="1:15" s="19" customFormat="1" ht="12" customHeight="1" thickBot="1" thickTop="1">
      <c r="A45" s="187"/>
      <c r="B45" s="180"/>
      <c r="C45" s="52" t="s">
        <v>28</v>
      </c>
      <c r="D45" s="105">
        <v>2390</v>
      </c>
      <c r="E45" s="71">
        <v>2490</v>
      </c>
      <c r="F45" s="75">
        <v>2550</v>
      </c>
      <c r="G45" s="75">
        <v>2590</v>
      </c>
      <c r="H45" s="75">
        <v>2630</v>
      </c>
      <c r="I45" s="75">
        <v>2690</v>
      </c>
      <c r="J45" s="75">
        <v>2750</v>
      </c>
      <c r="K45" s="75">
        <v>2770</v>
      </c>
      <c r="L45" s="138">
        <v>2790</v>
      </c>
      <c r="M45" s="181"/>
      <c r="N45" s="88">
        <f>M44/L45</f>
        <v>0.16129032258064516</v>
      </c>
      <c r="O45" s="32"/>
    </row>
    <row r="46" spans="1:15" s="19" customFormat="1" ht="12" customHeight="1" thickBot="1" thickTop="1">
      <c r="A46" s="187" t="s">
        <v>30</v>
      </c>
      <c r="B46" s="180" t="s">
        <v>159</v>
      </c>
      <c r="C46" s="50" t="s">
        <v>27</v>
      </c>
      <c r="D46" s="106">
        <v>3.9</v>
      </c>
      <c r="E46" s="76">
        <v>4.3</v>
      </c>
      <c r="F46" s="76">
        <v>4.6</v>
      </c>
      <c r="G46" s="76">
        <v>4.8</v>
      </c>
      <c r="H46" s="76">
        <v>5</v>
      </c>
      <c r="I46" s="76">
        <v>5.2</v>
      </c>
      <c r="J46" s="76">
        <v>5.3</v>
      </c>
      <c r="K46" s="76">
        <v>5.4</v>
      </c>
      <c r="L46" s="139">
        <v>5.5</v>
      </c>
      <c r="M46" s="194">
        <v>350</v>
      </c>
      <c r="N46" s="87">
        <f>M46/L46</f>
        <v>63.63636363636363</v>
      </c>
      <c r="O46" s="32"/>
    </row>
    <row r="47" spans="1:15" s="19" customFormat="1" ht="12" customHeight="1" thickBot="1" thickTop="1">
      <c r="A47" s="187"/>
      <c r="B47" s="180"/>
      <c r="C47" s="52" t="s">
        <v>28</v>
      </c>
      <c r="D47" s="107">
        <v>890</v>
      </c>
      <c r="E47" s="71">
        <v>990</v>
      </c>
      <c r="F47" s="71">
        <v>1050</v>
      </c>
      <c r="G47" s="71">
        <v>1090</v>
      </c>
      <c r="H47" s="71">
        <v>1150</v>
      </c>
      <c r="I47" s="71">
        <v>1190</v>
      </c>
      <c r="J47" s="71">
        <v>1250</v>
      </c>
      <c r="K47" s="71">
        <v>1270</v>
      </c>
      <c r="L47" s="136">
        <v>1290</v>
      </c>
      <c r="M47" s="194"/>
      <c r="N47" s="88">
        <f>M46/L47</f>
        <v>0.2713178294573643</v>
      </c>
      <c r="O47" s="32"/>
    </row>
    <row r="48" spans="1:15" s="19" customFormat="1" ht="12" customHeight="1" thickBot="1" thickTop="1">
      <c r="A48" s="186" t="s">
        <v>38</v>
      </c>
      <c r="B48" s="193" t="s">
        <v>158</v>
      </c>
      <c r="C48" s="55" t="s">
        <v>27</v>
      </c>
      <c r="D48" s="96">
        <v>7.4</v>
      </c>
      <c r="E48" s="57">
        <v>7.5</v>
      </c>
      <c r="F48" s="77">
        <v>8.1</v>
      </c>
      <c r="G48" s="77">
        <v>8.5</v>
      </c>
      <c r="H48" s="77">
        <v>8.9</v>
      </c>
      <c r="I48" s="77">
        <v>9.3</v>
      </c>
      <c r="J48" s="77">
        <v>9.5</v>
      </c>
      <c r="K48" s="77">
        <v>9.6</v>
      </c>
      <c r="L48" s="140">
        <v>10.5</v>
      </c>
      <c r="M48" s="185">
        <v>500</v>
      </c>
      <c r="N48" s="87">
        <f>M48/L48</f>
        <v>47.61904761904762</v>
      </c>
      <c r="O48" s="32"/>
    </row>
    <row r="49" spans="1:15" s="19" customFormat="1" ht="12" customHeight="1" thickBot="1" thickTop="1">
      <c r="A49" s="186"/>
      <c r="B49" s="193"/>
      <c r="C49" s="53" t="s">
        <v>28</v>
      </c>
      <c r="D49" s="97">
        <v>1990</v>
      </c>
      <c r="E49" s="60">
        <v>2050</v>
      </c>
      <c r="F49" s="71">
        <v>2150</v>
      </c>
      <c r="G49" s="71">
        <v>2250</v>
      </c>
      <c r="H49" s="71">
        <v>2290</v>
      </c>
      <c r="I49" s="71">
        <v>2350</v>
      </c>
      <c r="J49" s="71">
        <v>2390</v>
      </c>
      <c r="K49" s="71">
        <v>2460</v>
      </c>
      <c r="L49" s="136">
        <v>2490</v>
      </c>
      <c r="M49" s="185"/>
      <c r="N49" s="88">
        <f>M48/L49</f>
        <v>0.20080321285140562</v>
      </c>
      <c r="O49" s="32"/>
    </row>
    <row r="50" spans="1:15" s="19" customFormat="1" ht="12" customHeight="1" thickBot="1" thickTop="1">
      <c r="A50" s="187" t="s">
        <v>31</v>
      </c>
      <c r="B50" s="180" t="s">
        <v>159</v>
      </c>
      <c r="C50" s="50" t="s">
        <v>27</v>
      </c>
      <c r="D50" s="108">
        <f>D51/240</f>
        <v>3.9583333333333335</v>
      </c>
      <c r="E50" s="78">
        <v>4.1</v>
      </c>
      <c r="F50" s="78">
        <f aca="true" t="shared" si="3" ref="F50:L50">F51/240</f>
        <v>4.208333333333333</v>
      </c>
      <c r="G50" s="78">
        <f t="shared" si="3"/>
        <v>4.375</v>
      </c>
      <c r="H50" s="78">
        <f t="shared" si="3"/>
        <v>4.541666666666667</v>
      </c>
      <c r="I50" s="78">
        <f t="shared" si="3"/>
        <v>4.791666666666667</v>
      </c>
      <c r="J50" s="78">
        <f t="shared" si="3"/>
        <v>4.875</v>
      </c>
      <c r="K50" s="78">
        <f t="shared" si="3"/>
        <v>4.958333333333333</v>
      </c>
      <c r="L50" s="119">
        <f t="shared" si="3"/>
        <v>5.208333333333333</v>
      </c>
      <c r="M50" s="149">
        <v>300</v>
      </c>
      <c r="N50" s="87">
        <f>M50/L50</f>
        <v>57.6</v>
      </c>
      <c r="O50" s="32"/>
    </row>
    <row r="51" spans="1:15" s="19" customFormat="1" ht="12" customHeight="1" thickBot="1" thickTop="1">
      <c r="A51" s="187"/>
      <c r="B51" s="180"/>
      <c r="C51" s="52" t="s">
        <v>28</v>
      </c>
      <c r="D51" s="109">
        <v>950</v>
      </c>
      <c r="E51" s="79">
        <v>970</v>
      </c>
      <c r="F51" s="79">
        <v>1010</v>
      </c>
      <c r="G51" s="79">
        <v>1050</v>
      </c>
      <c r="H51" s="79">
        <v>1090</v>
      </c>
      <c r="I51" s="79">
        <v>1150</v>
      </c>
      <c r="J51" s="79">
        <v>1170</v>
      </c>
      <c r="K51" s="79">
        <v>1190</v>
      </c>
      <c r="L51" s="121">
        <v>1250</v>
      </c>
      <c r="M51" s="149"/>
      <c r="N51" s="88">
        <f>M50/L51</f>
        <v>0.24</v>
      </c>
      <c r="O51" s="32"/>
    </row>
    <row r="52" spans="1:17" s="21" customFormat="1" ht="11.25" customHeight="1">
      <c r="A52" s="195" t="s">
        <v>42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31"/>
      <c r="P52" s="20"/>
      <c r="Q52" s="20"/>
    </row>
    <row r="53" spans="1:17" s="21" customFormat="1" ht="22.5" customHeight="1">
      <c r="A53" s="196" t="s">
        <v>170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31"/>
      <c r="P53" s="20"/>
      <c r="Q53" s="20"/>
    </row>
    <row r="54" spans="1:15" s="20" customFormat="1" ht="17.25" customHeight="1">
      <c r="A54" s="197" t="s">
        <v>112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31"/>
    </row>
    <row r="55" spans="1:15" s="20" customFormat="1" ht="29.25" customHeight="1">
      <c r="A55" s="198" t="s">
        <v>43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31"/>
    </row>
    <row r="56" spans="1:15" s="17" customFormat="1" ht="22.5" customHeight="1">
      <c r="A56" s="199" t="s">
        <v>44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31"/>
    </row>
    <row r="57" spans="1:15" s="17" customFormat="1" ht="30.75" customHeight="1">
      <c r="A57" s="199" t="s">
        <v>172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200"/>
      <c r="O57" s="31"/>
    </row>
    <row r="58" spans="1:15" s="17" customFormat="1" ht="12" customHeight="1">
      <c r="A58" s="22" t="s">
        <v>45</v>
      </c>
      <c r="B58" s="201" t="s">
        <v>46</v>
      </c>
      <c r="C58" s="202"/>
      <c r="D58" s="202"/>
      <c r="E58" s="202"/>
      <c r="F58" s="202"/>
      <c r="G58" s="202"/>
      <c r="H58" s="202"/>
      <c r="I58" s="202"/>
      <c r="J58" s="202"/>
      <c r="K58" s="203"/>
      <c r="L58" s="201" t="s">
        <v>47</v>
      </c>
      <c r="M58" s="202"/>
      <c r="N58" s="203"/>
      <c r="O58" s="31"/>
    </row>
    <row r="59" spans="1:15" s="17" customFormat="1" ht="28.5" customHeight="1">
      <c r="A59" s="23" t="s">
        <v>48</v>
      </c>
      <c r="B59" s="204" t="s">
        <v>49</v>
      </c>
      <c r="C59" s="205"/>
      <c r="D59" s="205"/>
      <c r="E59" s="205"/>
      <c r="F59" s="205"/>
      <c r="G59" s="205"/>
      <c r="H59" s="205"/>
      <c r="I59" s="205"/>
      <c r="J59" s="205"/>
      <c r="K59" s="206"/>
      <c r="L59" s="204" t="s">
        <v>50</v>
      </c>
      <c r="M59" s="205"/>
      <c r="N59" s="206"/>
      <c r="O59" s="31"/>
    </row>
    <row r="60" spans="1:15" s="17" customFormat="1" ht="15.75" customHeight="1">
      <c r="A60" s="24" t="s">
        <v>51</v>
      </c>
      <c r="B60" s="204" t="s">
        <v>52</v>
      </c>
      <c r="C60" s="205"/>
      <c r="D60" s="205"/>
      <c r="E60" s="205"/>
      <c r="F60" s="205"/>
      <c r="G60" s="205"/>
      <c r="H60" s="205"/>
      <c r="I60" s="205"/>
      <c r="J60" s="205"/>
      <c r="K60" s="206"/>
      <c r="L60" s="204" t="s">
        <v>53</v>
      </c>
      <c r="M60" s="205"/>
      <c r="N60" s="206"/>
      <c r="O60" s="31"/>
    </row>
    <row r="61" spans="1:15" s="17" customFormat="1" ht="30" customHeight="1">
      <c r="A61" s="24" t="s">
        <v>54</v>
      </c>
      <c r="B61" s="207" t="s">
        <v>55</v>
      </c>
      <c r="C61" s="208"/>
      <c r="D61" s="208"/>
      <c r="E61" s="208"/>
      <c r="F61" s="208"/>
      <c r="G61" s="208"/>
      <c r="H61" s="208"/>
      <c r="I61" s="208"/>
      <c r="J61" s="208"/>
      <c r="K61" s="209"/>
      <c r="L61" s="210" t="s">
        <v>56</v>
      </c>
      <c r="M61" s="211"/>
      <c r="N61" s="212"/>
      <c r="O61" s="31"/>
    </row>
    <row r="62" spans="1:15" s="17" customFormat="1" ht="18" customHeight="1">
      <c r="A62" s="24" t="s">
        <v>57</v>
      </c>
      <c r="B62" s="207" t="s">
        <v>58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9"/>
      <c r="O62" s="31"/>
    </row>
    <row r="63" spans="1:15" s="17" customFormat="1" ht="14.25" customHeight="1">
      <c r="A63" s="24" t="s">
        <v>59</v>
      </c>
      <c r="B63" s="204" t="s">
        <v>60</v>
      </c>
      <c r="C63" s="205"/>
      <c r="D63" s="205"/>
      <c r="E63" s="205"/>
      <c r="F63" s="205"/>
      <c r="G63" s="205"/>
      <c r="H63" s="205"/>
      <c r="I63" s="205"/>
      <c r="J63" s="205"/>
      <c r="K63" s="206"/>
      <c r="L63" s="204" t="s">
        <v>61</v>
      </c>
      <c r="M63" s="205"/>
      <c r="N63" s="206"/>
      <c r="O63" s="31"/>
    </row>
    <row r="64" spans="1:15" s="17" customFormat="1" ht="18.75" customHeight="1">
      <c r="A64" s="24" t="s">
        <v>62</v>
      </c>
      <c r="B64" s="204" t="s">
        <v>63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6"/>
      <c r="O64" s="31"/>
    </row>
    <row r="65" spans="1:15" s="17" customFormat="1" ht="18.75" customHeight="1" thickBot="1">
      <c r="A65" s="37" t="s">
        <v>64</v>
      </c>
      <c r="B65" s="213" t="s">
        <v>165</v>
      </c>
      <c r="C65" s="214"/>
      <c r="D65" s="214"/>
      <c r="E65" s="214"/>
      <c r="F65" s="214"/>
      <c r="G65" s="214"/>
      <c r="H65" s="214"/>
      <c r="I65" s="214"/>
      <c r="J65" s="214"/>
      <c r="K65" s="215"/>
      <c r="L65" s="213" t="s">
        <v>80</v>
      </c>
      <c r="M65" s="214"/>
      <c r="N65" s="215"/>
      <c r="O65" s="31"/>
    </row>
    <row r="66" spans="1:15" s="17" customFormat="1" ht="15.75" customHeight="1" thickBot="1" thickTop="1">
      <c r="A66" s="38" t="s">
        <v>65</v>
      </c>
      <c r="B66" s="216" t="s">
        <v>66</v>
      </c>
      <c r="C66" s="217"/>
      <c r="D66" s="217"/>
      <c r="E66" s="217"/>
      <c r="F66" s="218"/>
      <c r="G66" s="216" t="s">
        <v>65</v>
      </c>
      <c r="H66" s="218"/>
      <c r="I66" s="219" t="s">
        <v>66</v>
      </c>
      <c r="J66" s="220"/>
      <c r="K66" s="220"/>
      <c r="L66" s="220"/>
      <c r="M66" s="220"/>
      <c r="N66" s="221"/>
      <c r="O66" s="31"/>
    </row>
    <row r="67" spans="1:15" s="17" customFormat="1" ht="16.5" customHeight="1" thickBot="1" thickTop="1">
      <c r="A67" s="25" t="s">
        <v>102</v>
      </c>
      <c r="B67" s="222" t="s">
        <v>98</v>
      </c>
      <c r="C67" s="223"/>
      <c r="D67" s="223"/>
      <c r="E67" s="223"/>
      <c r="F67" s="224"/>
      <c r="G67" s="225" t="s">
        <v>88</v>
      </c>
      <c r="H67" s="226"/>
      <c r="I67" s="227" t="s">
        <v>68</v>
      </c>
      <c r="J67" s="228"/>
      <c r="K67" s="228"/>
      <c r="L67" s="228"/>
      <c r="M67" s="228"/>
      <c r="N67" s="229"/>
      <c r="O67" s="31"/>
    </row>
    <row r="68" spans="1:15" s="17" customFormat="1" ht="16.5" customHeight="1" thickBot="1" thickTop="1">
      <c r="A68" s="25" t="s">
        <v>81</v>
      </c>
      <c r="B68" s="222" t="s">
        <v>67</v>
      </c>
      <c r="C68" s="223"/>
      <c r="D68" s="223"/>
      <c r="E68" s="223"/>
      <c r="F68" s="224"/>
      <c r="G68" s="225" t="s">
        <v>89</v>
      </c>
      <c r="H68" s="226"/>
      <c r="I68" s="227" t="s">
        <v>70</v>
      </c>
      <c r="J68" s="228"/>
      <c r="K68" s="228"/>
      <c r="L68" s="228"/>
      <c r="M68" s="228"/>
      <c r="N68" s="229"/>
      <c r="O68" s="31"/>
    </row>
    <row r="69" spans="1:15" s="17" customFormat="1" ht="18" customHeight="1" thickBot="1" thickTop="1">
      <c r="A69" s="25" t="s">
        <v>82</v>
      </c>
      <c r="B69" s="230" t="s">
        <v>69</v>
      </c>
      <c r="C69" s="230"/>
      <c r="D69" s="230"/>
      <c r="E69" s="230"/>
      <c r="F69" s="230"/>
      <c r="G69" s="231" t="s">
        <v>90</v>
      </c>
      <c r="H69" s="231"/>
      <c r="I69" s="232" t="s">
        <v>72</v>
      </c>
      <c r="J69" s="232"/>
      <c r="K69" s="232"/>
      <c r="L69" s="232"/>
      <c r="M69" s="232"/>
      <c r="N69" s="233"/>
      <c r="O69" s="31"/>
    </row>
    <row r="70" spans="1:15" s="17" customFormat="1" ht="18" customHeight="1" thickBot="1" thickTop="1">
      <c r="A70" s="25" t="s">
        <v>83</v>
      </c>
      <c r="B70" s="230" t="s">
        <v>71</v>
      </c>
      <c r="C70" s="230"/>
      <c r="D70" s="230"/>
      <c r="E70" s="230"/>
      <c r="F70" s="230"/>
      <c r="G70" s="231" t="s">
        <v>91</v>
      </c>
      <c r="H70" s="231"/>
      <c r="I70" s="232" t="s">
        <v>74</v>
      </c>
      <c r="J70" s="232"/>
      <c r="K70" s="232"/>
      <c r="L70" s="232"/>
      <c r="M70" s="232"/>
      <c r="N70" s="233"/>
      <c r="O70" s="31"/>
    </row>
    <row r="71" spans="1:15" s="17" customFormat="1" ht="19.5" customHeight="1" thickBot="1" thickTop="1">
      <c r="A71" s="25" t="s">
        <v>84</v>
      </c>
      <c r="B71" s="230" t="s">
        <v>73</v>
      </c>
      <c r="C71" s="230"/>
      <c r="D71" s="230"/>
      <c r="E71" s="230"/>
      <c r="F71" s="230"/>
      <c r="G71" s="231" t="s">
        <v>92</v>
      </c>
      <c r="H71" s="231"/>
      <c r="I71" s="232" t="s">
        <v>76</v>
      </c>
      <c r="J71" s="232"/>
      <c r="K71" s="232"/>
      <c r="L71" s="232"/>
      <c r="M71" s="232"/>
      <c r="N71" s="233"/>
      <c r="O71" s="31"/>
    </row>
    <row r="72" spans="1:15" s="17" customFormat="1" ht="19.5" customHeight="1" thickBot="1" thickTop="1">
      <c r="A72" s="25" t="s">
        <v>85</v>
      </c>
      <c r="B72" s="230" t="s">
        <v>75</v>
      </c>
      <c r="C72" s="230"/>
      <c r="D72" s="230"/>
      <c r="E72" s="230"/>
      <c r="F72" s="230"/>
      <c r="G72" s="231" t="s">
        <v>93</v>
      </c>
      <c r="H72" s="231"/>
      <c r="I72" s="232" t="s">
        <v>104</v>
      </c>
      <c r="J72" s="232"/>
      <c r="K72" s="232"/>
      <c r="L72" s="232"/>
      <c r="M72" s="232"/>
      <c r="N72" s="233"/>
      <c r="O72" s="31"/>
    </row>
    <row r="73" spans="1:17" s="13" customFormat="1" ht="14.25" customHeight="1" thickBot="1" thickTop="1">
      <c r="A73" s="25" t="s">
        <v>86</v>
      </c>
      <c r="B73" s="230" t="s">
        <v>77</v>
      </c>
      <c r="C73" s="230"/>
      <c r="D73" s="230"/>
      <c r="E73" s="230"/>
      <c r="F73" s="230"/>
      <c r="G73" s="231" t="s">
        <v>29</v>
      </c>
      <c r="H73" s="231"/>
      <c r="I73" s="232" t="s">
        <v>79</v>
      </c>
      <c r="J73" s="232"/>
      <c r="K73" s="232"/>
      <c r="L73" s="232"/>
      <c r="M73" s="232"/>
      <c r="N73" s="233"/>
      <c r="O73" s="31"/>
      <c r="P73" s="16"/>
      <c r="Q73" s="16"/>
    </row>
    <row r="74" spans="1:17" s="13" customFormat="1" ht="14.25" customHeight="1" thickBot="1" thickTop="1">
      <c r="A74" s="30" t="s">
        <v>101</v>
      </c>
      <c r="B74" s="234" t="s">
        <v>103</v>
      </c>
      <c r="C74" s="234"/>
      <c r="D74" s="234"/>
      <c r="E74" s="234"/>
      <c r="F74" s="234"/>
      <c r="G74" s="235" t="s">
        <v>87</v>
      </c>
      <c r="H74" s="235"/>
      <c r="I74" s="236" t="s">
        <v>78</v>
      </c>
      <c r="J74" s="236"/>
      <c r="K74" s="236"/>
      <c r="L74" s="236"/>
      <c r="M74" s="236"/>
      <c r="N74" s="233"/>
      <c r="O74" s="31"/>
      <c r="P74" s="16"/>
      <c r="Q74" s="16"/>
    </row>
    <row r="75" spans="1:17" s="13" customFormat="1" ht="14.25" thickBot="1" thickTop="1">
      <c r="A75" s="30" t="s">
        <v>94</v>
      </c>
      <c r="B75" s="234" t="s">
        <v>99</v>
      </c>
      <c r="C75" s="234"/>
      <c r="D75" s="234"/>
      <c r="E75" s="234"/>
      <c r="F75" s="234"/>
      <c r="G75" s="235" t="s">
        <v>95</v>
      </c>
      <c r="H75" s="235"/>
      <c r="I75" s="236" t="s">
        <v>100</v>
      </c>
      <c r="J75" s="236"/>
      <c r="K75" s="236"/>
      <c r="L75" s="236"/>
      <c r="M75" s="236"/>
      <c r="N75" s="233"/>
      <c r="O75" s="31"/>
      <c r="P75" s="16"/>
      <c r="Q75" s="16"/>
    </row>
    <row r="76" spans="1:17" s="13" customFormat="1" ht="14.25" customHeight="1" thickBot="1" thickTop="1">
      <c r="A76" s="141" t="s">
        <v>166</v>
      </c>
      <c r="B76" s="145" t="s">
        <v>174</v>
      </c>
      <c r="C76" s="145"/>
      <c r="D76" s="145"/>
      <c r="E76" s="145"/>
      <c r="F76" s="145"/>
      <c r="G76" s="146" t="s">
        <v>171</v>
      </c>
      <c r="H76" s="146"/>
      <c r="I76" s="147" t="s">
        <v>175</v>
      </c>
      <c r="J76" s="147"/>
      <c r="K76" s="147"/>
      <c r="L76" s="147"/>
      <c r="M76" s="147"/>
      <c r="N76" s="148"/>
      <c r="O76" s="31"/>
      <c r="P76" s="16"/>
      <c r="Q76" s="16"/>
    </row>
    <row r="77" spans="1:17" s="13" customFormat="1" ht="14.25" thickBot="1" thickTop="1">
      <c r="A77" s="141" t="s">
        <v>176</v>
      </c>
      <c r="B77" s="145" t="s">
        <v>177</v>
      </c>
      <c r="C77" s="145"/>
      <c r="D77" s="145"/>
      <c r="E77" s="145"/>
      <c r="F77" s="145"/>
      <c r="G77" s="146"/>
      <c r="H77" s="146"/>
      <c r="I77" s="147"/>
      <c r="J77" s="147"/>
      <c r="K77" s="147"/>
      <c r="L77" s="147"/>
      <c r="M77" s="147"/>
      <c r="N77" s="148"/>
      <c r="O77" s="31"/>
      <c r="P77" s="16"/>
      <c r="Q77" s="16"/>
    </row>
    <row r="78" spans="2:17" s="13" customFormat="1" ht="13.5" thickTop="1">
      <c r="B78" s="14"/>
      <c r="C78" s="15"/>
      <c r="D78" s="4"/>
      <c r="H78" s="5"/>
      <c r="I78" s="5"/>
      <c r="J78" s="5"/>
      <c r="M78" s="16"/>
      <c r="N78" s="36"/>
      <c r="O78" s="31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36"/>
      <c r="O79" s="31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36"/>
      <c r="O80" s="31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6"/>
      <c r="O81" s="31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6"/>
      <c r="O82" s="31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6"/>
      <c r="O83" s="31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6"/>
      <c r="O84" s="31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6"/>
      <c r="O85" s="31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6"/>
      <c r="O86" s="31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6"/>
      <c r="O87" s="31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6"/>
      <c r="O88" s="31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6"/>
      <c r="O89" s="31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6"/>
      <c r="O90" s="31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6"/>
      <c r="O91" s="31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6"/>
      <c r="O92" s="31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6"/>
      <c r="O93" s="31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6"/>
      <c r="O94" s="31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6"/>
      <c r="O95" s="31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6"/>
      <c r="O96" s="31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6"/>
      <c r="O97" s="31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6"/>
      <c r="O98" s="31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6"/>
      <c r="O99" s="31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6"/>
      <c r="O100" s="31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6"/>
      <c r="O101" s="31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6"/>
      <c r="O102" s="31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6"/>
      <c r="O103" s="31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6"/>
      <c r="O104" s="31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6"/>
      <c r="O105" s="31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6"/>
      <c r="O106" s="31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6"/>
      <c r="O107" s="31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6"/>
      <c r="O108" s="31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6"/>
      <c r="O109" s="31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6"/>
      <c r="O110" s="31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6"/>
      <c r="O111" s="31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6"/>
      <c r="O112" s="31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6"/>
      <c r="O113" s="31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6"/>
      <c r="O114" s="31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6"/>
      <c r="O115" s="31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6"/>
      <c r="O116" s="31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6"/>
      <c r="O117" s="31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6"/>
      <c r="O118" s="31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6"/>
      <c r="O119" s="31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6"/>
      <c r="O120" s="31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6"/>
      <c r="O121" s="31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6"/>
      <c r="O122" s="31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6"/>
      <c r="O123" s="31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6"/>
      <c r="O124" s="31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6"/>
      <c r="O125" s="31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6"/>
      <c r="O126" s="31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6"/>
      <c r="O127" s="31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6"/>
      <c r="O128" s="31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6"/>
      <c r="O129" s="31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6"/>
      <c r="O130" s="31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6"/>
      <c r="O131" s="31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6"/>
      <c r="O132" s="31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6"/>
      <c r="O133" s="31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6"/>
      <c r="O134" s="31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6"/>
      <c r="O135" s="31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6"/>
      <c r="O136" s="31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6"/>
      <c r="O137" s="31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6"/>
      <c r="O138" s="31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6"/>
      <c r="O139" s="31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6"/>
      <c r="O140" s="31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6"/>
      <c r="O141" s="31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6"/>
      <c r="O142" s="31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6"/>
      <c r="O143" s="31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6"/>
      <c r="O144" s="31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6"/>
      <c r="O145" s="31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6"/>
      <c r="O146" s="31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6"/>
      <c r="O147" s="31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6"/>
      <c r="O148" s="31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6"/>
      <c r="O149" s="31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6"/>
      <c r="O150" s="31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6"/>
      <c r="O151" s="31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6"/>
      <c r="O152" s="31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6"/>
      <c r="O153" s="31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36"/>
      <c r="O154" s="31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36"/>
      <c r="O155" s="31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36"/>
      <c r="O156" s="31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36"/>
      <c r="O157" s="31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36"/>
      <c r="O158" s="31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36"/>
      <c r="O159" s="31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36"/>
      <c r="O160" s="31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36"/>
      <c r="O161" s="31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36"/>
      <c r="O162" s="31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36"/>
      <c r="O163" s="31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36"/>
      <c r="O164" s="31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36"/>
      <c r="O165" s="31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36"/>
      <c r="O166" s="31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36"/>
      <c r="O167" s="31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36"/>
      <c r="O168" s="31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36"/>
      <c r="O169" s="31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36"/>
      <c r="O170" s="31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36"/>
      <c r="O171" s="31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36"/>
      <c r="O172" s="31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36"/>
      <c r="O173" s="31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36"/>
      <c r="O174" s="31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36"/>
      <c r="O175" s="31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36"/>
      <c r="O176" s="31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36"/>
      <c r="O177" s="31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36"/>
      <c r="O178" s="31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36"/>
      <c r="O179" s="31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36"/>
      <c r="O180" s="31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36"/>
      <c r="O181" s="31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36"/>
      <c r="O182" s="31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36"/>
      <c r="O183" s="31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36"/>
      <c r="O184" s="31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36"/>
      <c r="O185" s="31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36"/>
      <c r="O186" s="31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36"/>
      <c r="O187" s="31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36"/>
      <c r="O188" s="31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36"/>
      <c r="O189" s="31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36"/>
      <c r="O190" s="31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36"/>
      <c r="O191" s="31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36"/>
      <c r="O192" s="31"/>
      <c r="P192" s="16"/>
      <c r="Q192" s="16"/>
    </row>
    <row r="193" spans="2:17" s="13" customFormat="1" ht="12.75">
      <c r="B193" s="14"/>
      <c r="C193" s="15"/>
      <c r="D193" s="4"/>
      <c r="G193" s="1"/>
      <c r="H193" s="5"/>
      <c r="I193" s="5"/>
      <c r="J193" s="5"/>
      <c r="K193" s="1"/>
      <c r="L193" s="1"/>
      <c r="M193" s="6"/>
      <c r="N193" s="36"/>
      <c r="O193" s="31"/>
      <c r="P193" s="16"/>
      <c r="Q193" s="16"/>
    </row>
  </sheetData>
  <sheetProtection/>
  <mergeCells count="132">
    <mergeCell ref="B76:F76"/>
    <mergeCell ref="G76:H76"/>
    <mergeCell ref="I76:N76"/>
    <mergeCell ref="B74:F74"/>
    <mergeCell ref="G74:H74"/>
    <mergeCell ref="I74:N74"/>
    <mergeCell ref="B75:F75"/>
    <mergeCell ref="G75:H75"/>
    <mergeCell ref="I75:N75"/>
    <mergeCell ref="B72:F72"/>
    <mergeCell ref="G72:H72"/>
    <mergeCell ref="I72:N72"/>
    <mergeCell ref="B73:F73"/>
    <mergeCell ref="G73:H73"/>
    <mergeCell ref="I73:N73"/>
    <mergeCell ref="B70:F70"/>
    <mergeCell ref="G70:H70"/>
    <mergeCell ref="I70:N70"/>
    <mergeCell ref="B71:F71"/>
    <mergeCell ref="G71:H71"/>
    <mergeCell ref="I71:N71"/>
    <mergeCell ref="B68:F68"/>
    <mergeCell ref="G68:H68"/>
    <mergeCell ref="I68:N68"/>
    <mergeCell ref="B69:F69"/>
    <mergeCell ref="G69:H69"/>
    <mergeCell ref="I69:N69"/>
    <mergeCell ref="B66:F66"/>
    <mergeCell ref="G66:H66"/>
    <mergeCell ref="I66:N66"/>
    <mergeCell ref="B67:F67"/>
    <mergeCell ref="G67:H67"/>
    <mergeCell ref="I67:N67"/>
    <mergeCell ref="B62:N62"/>
    <mergeCell ref="B63:K63"/>
    <mergeCell ref="L63:N63"/>
    <mergeCell ref="B64:N64"/>
    <mergeCell ref="B65:K65"/>
    <mergeCell ref="L65:N65"/>
    <mergeCell ref="B59:K59"/>
    <mergeCell ref="L59:N59"/>
    <mergeCell ref="B60:K60"/>
    <mergeCell ref="L60:N60"/>
    <mergeCell ref="B61:K61"/>
    <mergeCell ref="L61:N61"/>
    <mergeCell ref="A54:N54"/>
    <mergeCell ref="A55:N55"/>
    <mergeCell ref="A56:N56"/>
    <mergeCell ref="A57:N57"/>
    <mergeCell ref="B58:K58"/>
    <mergeCell ref="L58:N58"/>
    <mergeCell ref="A52:N52"/>
    <mergeCell ref="A53:N53"/>
    <mergeCell ref="A48:A49"/>
    <mergeCell ref="B48:B49"/>
    <mergeCell ref="M48:M49"/>
    <mergeCell ref="A40:A41"/>
    <mergeCell ref="B40:B41"/>
    <mergeCell ref="M40:M41"/>
    <mergeCell ref="A42:A43"/>
    <mergeCell ref="B42:B43"/>
    <mergeCell ref="A50:A51"/>
    <mergeCell ref="B50:B51"/>
    <mergeCell ref="A36:A37"/>
    <mergeCell ref="B36:B37"/>
    <mergeCell ref="M36:M37"/>
    <mergeCell ref="A44:A45"/>
    <mergeCell ref="B44:B45"/>
    <mergeCell ref="M42:M43"/>
    <mergeCell ref="A38:A39"/>
    <mergeCell ref="B38:B39"/>
    <mergeCell ref="A46:A47"/>
    <mergeCell ref="B46:B47"/>
    <mergeCell ref="M46:M47"/>
    <mergeCell ref="B26:B27"/>
    <mergeCell ref="M38:M39"/>
    <mergeCell ref="A22:A23"/>
    <mergeCell ref="B22:B23"/>
    <mergeCell ref="M22:M23"/>
    <mergeCell ref="A24:A25"/>
    <mergeCell ref="M24:M25"/>
    <mergeCell ref="A28:A29"/>
    <mergeCell ref="B28:B29"/>
    <mergeCell ref="M28:M29"/>
    <mergeCell ref="B24:B25"/>
    <mergeCell ref="A20:A21"/>
    <mergeCell ref="M44:M45"/>
    <mergeCell ref="A18:A19"/>
    <mergeCell ref="B18:B19"/>
    <mergeCell ref="M18:M19"/>
    <mergeCell ref="A10:A11"/>
    <mergeCell ref="B10:B11"/>
    <mergeCell ref="M10:M11"/>
    <mergeCell ref="A14:A15"/>
    <mergeCell ref="B14:B15"/>
    <mergeCell ref="M14:M15"/>
    <mergeCell ref="B34:B35"/>
    <mergeCell ref="M34:M35"/>
    <mergeCell ref="A30:A31"/>
    <mergeCell ref="B30:B31"/>
    <mergeCell ref="M30:M31"/>
    <mergeCell ref="M26:M27"/>
    <mergeCell ref="A26:A27"/>
    <mergeCell ref="A32:A33"/>
    <mergeCell ref="B32:B33"/>
    <mergeCell ref="M32:M33"/>
    <mergeCell ref="A5:N5"/>
    <mergeCell ref="A6:N6"/>
    <mergeCell ref="A7:A9"/>
    <mergeCell ref="B7:B9"/>
    <mergeCell ref="D7:L7"/>
    <mergeCell ref="M7:M8"/>
    <mergeCell ref="A12:A13"/>
    <mergeCell ref="B12:B13"/>
    <mergeCell ref="M12:M13"/>
    <mergeCell ref="A1:E1"/>
    <mergeCell ref="F1:G2"/>
    <mergeCell ref="H1:N1"/>
    <mergeCell ref="A2:E2"/>
    <mergeCell ref="H2:N2"/>
    <mergeCell ref="A3:N3"/>
    <mergeCell ref="A4:N4"/>
    <mergeCell ref="A16:A17"/>
    <mergeCell ref="B16:B17"/>
    <mergeCell ref="M16:M17"/>
    <mergeCell ref="B77:F77"/>
    <mergeCell ref="G77:H77"/>
    <mergeCell ref="I77:N77"/>
    <mergeCell ref="M50:M51"/>
    <mergeCell ref="B20:B21"/>
    <mergeCell ref="M20:M21"/>
    <mergeCell ref="A34:A35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L2"/>
    </sheetView>
  </sheetViews>
  <sheetFormatPr defaultColWidth="9.140625" defaultRowHeight="12.75"/>
  <cols>
    <col min="1" max="1" width="12.57421875" style="1" customWidth="1"/>
    <col min="2" max="2" width="3.8515625" style="2" customWidth="1"/>
    <col min="3" max="3" width="2.57421875" style="3" customWidth="1"/>
    <col min="4" max="4" width="2.8515625" style="4" customWidth="1"/>
    <col min="5" max="5" width="7.00390625" style="18" customWidth="1"/>
    <col min="6" max="6" width="7.28125" style="18" customWidth="1"/>
    <col min="7" max="7" width="6.57421875" style="1" customWidth="1"/>
    <col min="8" max="8" width="6.421875" style="1" customWidth="1"/>
    <col min="9" max="9" width="7.28125" style="1" customWidth="1"/>
    <col min="10" max="10" width="11.7109375" style="1" customWidth="1"/>
    <col min="11" max="11" width="13.421875" style="1" customWidth="1"/>
    <col min="12" max="12" width="10.8515625" style="1" customWidth="1"/>
  </cols>
  <sheetData>
    <row r="1" spans="1:12" ht="12.75">
      <c r="A1" s="237" t="s">
        <v>113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51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" customHeight="1">
      <c r="A3" s="298" t="s">
        <v>178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28.5" customHeight="1">
      <c r="A4" s="238" t="s">
        <v>114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12.75">
      <c r="A5" s="239" t="s">
        <v>115</v>
      </c>
      <c r="B5" s="239"/>
      <c r="C5" s="239"/>
      <c r="D5" s="239"/>
      <c r="E5" s="239"/>
      <c r="F5" s="239"/>
      <c r="G5" s="239"/>
      <c r="H5" s="239" t="s">
        <v>116</v>
      </c>
      <c r="I5" s="239"/>
      <c r="J5" s="239"/>
      <c r="K5" s="239"/>
      <c r="L5" s="239"/>
    </row>
    <row r="6" spans="1:12" ht="27" customHeight="1">
      <c r="A6" s="239" t="s">
        <v>117</v>
      </c>
      <c r="B6" s="239" t="s">
        <v>118</v>
      </c>
      <c r="C6" s="239"/>
      <c r="D6" s="239"/>
      <c r="E6" s="239" t="s">
        <v>119</v>
      </c>
      <c r="F6" s="239"/>
      <c r="G6" s="239"/>
      <c r="H6" s="240" t="s">
        <v>120</v>
      </c>
      <c r="I6" s="241"/>
      <c r="J6" s="239" t="s">
        <v>121</v>
      </c>
      <c r="K6" s="239" t="s">
        <v>122</v>
      </c>
      <c r="L6" s="239" t="s">
        <v>123</v>
      </c>
    </row>
    <row r="7" spans="1:12" ht="45">
      <c r="A7" s="239"/>
      <c r="B7" s="239"/>
      <c r="C7" s="239"/>
      <c r="D7" s="239"/>
      <c r="E7" s="39" t="s">
        <v>124</v>
      </c>
      <c r="F7" s="39" t="s">
        <v>125</v>
      </c>
      <c r="G7" s="40" t="s">
        <v>126</v>
      </c>
      <c r="H7" s="41" t="s">
        <v>127</v>
      </c>
      <c r="I7" s="41" t="s">
        <v>128</v>
      </c>
      <c r="J7" s="242"/>
      <c r="K7" s="239"/>
      <c r="L7" s="239"/>
    </row>
    <row r="8" spans="1:12" ht="12.75" customHeight="1">
      <c r="A8" s="42" t="s">
        <v>129</v>
      </c>
      <c r="B8" s="244" t="s">
        <v>130</v>
      </c>
      <c r="C8" s="244"/>
      <c r="D8" s="244"/>
      <c r="E8" s="43">
        <v>0.5</v>
      </c>
      <c r="F8" s="43">
        <v>0.5</v>
      </c>
      <c r="G8" s="44">
        <v>0.5</v>
      </c>
      <c r="H8" s="45">
        <v>350</v>
      </c>
      <c r="I8" s="45">
        <v>750</v>
      </c>
      <c r="J8" s="46" t="s">
        <v>108</v>
      </c>
      <c r="K8" s="43">
        <v>300</v>
      </c>
      <c r="L8" s="43">
        <v>16</v>
      </c>
    </row>
    <row r="9" spans="1:12" ht="12.75" customHeight="1">
      <c r="A9" s="42" t="s">
        <v>131</v>
      </c>
      <c r="B9" s="244" t="s">
        <v>132</v>
      </c>
      <c r="C9" s="244"/>
      <c r="D9" s="244"/>
      <c r="E9" s="43">
        <v>1</v>
      </c>
      <c r="F9" s="43">
        <v>1</v>
      </c>
      <c r="G9" s="44">
        <v>1</v>
      </c>
      <c r="H9" s="45">
        <v>550</v>
      </c>
      <c r="I9" s="45">
        <v>950</v>
      </c>
      <c r="J9" s="46" t="s">
        <v>108</v>
      </c>
      <c r="K9" s="43">
        <v>350</v>
      </c>
      <c r="L9" s="43">
        <v>16</v>
      </c>
    </row>
    <row r="10" spans="1:12" ht="12.75" customHeight="1">
      <c r="A10" s="42" t="s">
        <v>133</v>
      </c>
      <c r="B10" s="244" t="s">
        <v>134</v>
      </c>
      <c r="C10" s="244"/>
      <c r="D10" s="244"/>
      <c r="E10" s="43">
        <v>1.5</v>
      </c>
      <c r="F10" s="43">
        <v>1.2</v>
      </c>
      <c r="G10" s="44">
        <v>1.1</v>
      </c>
      <c r="H10" s="45">
        <v>850</v>
      </c>
      <c r="I10" s="45">
        <v>1350</v>
      </c>
      <c r="J10" s="46" t="s">
        <v>108</v>
      </c>
      <c r="K10" s="43">
        <v>350</v>
      </c>
      <c r="L10" s="43">
        <v>16</v>
      </c>
    </row>
    <row r="11" spans="1:12" ht="12.75" customHeight="1">
      <c r="A11" s="42" t="s">
        <v>135</v>
      </c>
      <c r="B11" s="244" t="s">
        <v>136</v>
      </c>
      <c r="C11" s="244"/>
      <c r="D11" s="244"/>
      <c r="E11" s="43">
        <v>2.5</v>
      </c>
      <c r="F11" s="43">
        <v>1</v>
      </c>
      <c r="G11" s="44">
        <v>1</v>
      </c>
      <c r="H11" s="45">
        <v>850</v>
      </c>
      <c r="I11" s="45">
        <v>1350</v>
      </c>
      <c r="J11" s="46" t="s">
        <v>108</v>
      </c>
      <c r="K11" s="43">
        <v>350</v>
      </c>
      <c r="L11" s="43">
        <v>18</v>
      </c>
    </row>
    <row r="12" spans="1:12" ht="12.75" customHeight="1">
      <c r="A12" s="42" t="s">
        <v>137</v>
      </c>
      <c r="B12" s="244" t="s">
        <v>138</v>
      </c>
      <c r="C12" s="244"/>
      <c r="D12" s="244"/>
      <c r="E12" s="43">
        <v>4</v>
      </c>
      <c r="F12" s="43">
        <v>2</v>
      </c>
      <c r="G12" s="44">
        <v>1.6</v>
      </c>
      <c r="H12" s="45">
        <v>850</v>
      </c>
      <c r="I12" s="45">
        <v>1350</v>
      </c>
      <c r="J12" s="46" t="s">
        <v>108</v>
      </c>
      <c r="K12" s="43">
        <v>480</v>
      </c>
      <c r="L12" s="43">
        <v>21</v>
      </c>
    </row>
    <row r="13" spans="1:12" ht="12.75" customHeight="1">
      <c r="A13" s="42" t="s">
        <v>139</v>
      </c>
      <c r="B13" s="244" t="s">
        <v>140</v>
      </c>
      <c r="C13" s="244"/>
      <c r="D13" s="244"/>
      <c r="E13" s="43">
        <v>4</v>
      </c>
      <c r="F13" s="43">
        <v>2</v>
      </c>
      <c r="G13" s="44">
        <v>1.6</v>
      </c>
      <c r="H13" s="45">
        <v>850</v>
      </c>
      <c r="I13" s="45">
        <v>1350</v>
      </c>
      <c r="J13" s="46" t="s">
        <v>141</v>
      </c>
      <c r="K13" s="43">
        <v>480</v>
      </c>
      <c r="L13" s="43">
        <v>21</v>
      </c>
    </row>
    <row r="14" spans="1:12" ht="12.75" customHeight="1">
      <c r="A14" s="42" t="s">
        <v>142</v>
      </c>
      <c r="B14" s="244" t="s">
        <v>18</v>
      </c>
      <c r="C14" s="244"/>
      <c r="D14" s="244"/>
      <c r="E14" s="43">
        <v>5</v>
      </c>
      <c r="F14" s="43">
        <v>2</v>
      </c>
      <c r="G14" s="44">
        <v>2</v>
      </c>
      <c r="H14" s="45">
        <v>4700</v>
      </c>
      <c r="I14" s="45">
        <v>5700</v>
      </c>
      <c r="J14" s="46" t="s">
        <v>141</v>
      </c>
      <c r="K14" s="43">
        <v>800</v>
      </c>
      <c r="L14" s="43">
        <v>30</v>
      </c>
    </row>
    <row r="15" spans="1:12" ht="12.75" customHeight="1">
      <c r="A15" s="42" t="s">
        <v>143</v>
      </c>
      <c r="B15" s="244" t="s">
        <v>144</v>
      </c>
      <c r="C15" s="244"/>
      <c r="D15" s="244"/>
      <c r="E15" s="43">
        <v>6</v>
      </c>
      <c r="F15" s="43">
        <v>2.3</v>
      </c>
      <c r="G15" s="44">
        <v>2.4</v>
      </c>
      <c r="H15" s="45">
        <v>6300</v>
      </c>
      <c r="I15" s="45">
        <v>7300</v>
      </c>
      <c r="J15" s="46" t="s">
        <v>145</v>
      </c>
      <c r="K15" s="43">
        <v>800</v>
      </c>
      <c r="L15" s="43">
        <v>34</v>
      </c>
    </row>
    <row r="16" spans="1:12" ht="12.75" customHeight="1">
      <c r="A16" s="42" t="s">
        <v>146</v>
      </c>
      <c r="B16" s="244" t="s">
        <v>17</v>
      </c>
      <c r="C16" s="244"/>
      <c r="D16" s="244"/>
      <c r="E16" s="43">
        <v>6</v>
      </c>
      <c r="F16" s="43">
        <v>2.3</v>
      </c>
      <c r="G16" s="44">
        <v>2.4</v>
      </c>
      <c r="H16" s="47">
        <v>7500</v>
      </c>
      <c r="I16" s="47">
        <v>8500</v>
      </c>
      <c r="J16" s="46" t="s">
        <v>145</v>
      </c>
      <c r="K16" s="43">
        <v>1000</v>
      </c>
      <c r="L16" s="43">
        <v>34</v>
      </c>
    </row>
    <row r="17" spans="1:12" ht="12.75" customHeight="1">
      <c r="A17" s="42" t="s">
        <v>147</v>
      </c>
      <c r="B17" s="244" t="s">
        <v>148</v>
      </c>
      <c r="C17" s="244"/>
      <c r="D17" s="244"/>
      <c r="E17" s="43">
        <v>13.6</v>
      </c>
      <c r="F17" s="43">
        <v>2.5</v>
      </c>
      <c r="G17" s="44">
        <v>2</v>
      </c>
      <c r="H17" s="48" t="s">
        <v>149</v>
      </c>
      <c r="I17" s="48" t="s">
        <v>149</v>
      </c>
      <c r="J17" s="46" t="s">
        <v>145</v>
      </c>
      <c r="K17" s="43">
        <v>1200</v>
      </c>
      <c r="L17" s="43">
        <v>45</v>
      </c>
    </row>
    <row r="18" spans="1:12" ht="12.75">
      <c r="A18" s="243" t="s">
        <v>150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</row>
    <row r="19" spans="1:12" ht="12.7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</row>
    <row r="20" spans="1:12" ht="12.75">
      <c r="A20" s="245" t="s">
        <v>151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spans="1:12" ht="12.75">
      <c r="A21" s="245" t="s">
        <v>152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</row>
    <row r="22" spans="1:12" ht="12.75">
      <c r="A22" s="245" t="s">
        <v>153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29.25" customHeight="1">
      <c r="A23" s="246" t="s">
        <v>154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</row>
    <row r="24" spans="1:12" ht="12.75">
      <c r="A24" s="247" t="s">
        <v>155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</sheetData>
  <sheetProtection/>
  <mergeCells count="28">
    <mergeCell ref="A3:L3"/>
    <mergeCell ref="A20:L20"/>
    <mergeCell ref="A21:L21"/>
    <mergeCell ref="A22:L22"/>
    <mergeCell ref="A23:L23"/>
    <mergeCell ref="A24:L24"/>
    <mergeCell ref="B13:D13"/>
    <mergeCell ref="B14:D14"/>
    <mergeCell ref="B15:D15"/>
    <mergeCell ref="B16:D16"/>
    <mergeCell ref="B17:D17"/>
    <mergeCell ref="A18:L19"/>
    <mergeCell ref="L6:L7"/>
    <mergeCell ref="B8:D8"/>
    <mergeCell ref="B9:D9"/>
    <mergeCell ref="B10:D10"/>
    <mergeCell ref="B11:D11"/>
    <mergeCell ref="B12:D12"/>
    <mergeCell ref="A1:L2"/>
    <mergeCell ref="A4:L4"/>
    <mergeCell ref="A5:G5"/>
    <mergeCell ref="H5:L5"/>
    <mergeCell ref="A6:A7"/>
    <mergeCell ref="B6:D7"/>
    <mergeCell ref="E6:G6"/>
    <mergeCell ref="H6:I6"/>
    <mergeCell ref="J6:J7"/>
    <mergeCell ref="K6:K7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24.140625" style="0" customWidth="1"/>
    <col min="2" max="2" width="14.8515625" style="0" customWidth="1"/>
    <col min="5" max="5" width="15.140625" style="0" customWidth="1"/>
    <col min="7" max="7" width="11.421875" style="0" customWidth="1"/>
  </cols>
  <sheetData>
    <row r="1" spans="1:7" ht="27.75" customHeight="1">
      <c r="A1" s="296" t="s">
        <v>113</v>
      </c>
      <c r="B1" s="296"/>
      <c r="C1" s="296"/>
      <c r="D1" s="296"/>
      <c r="E1" s="296"/>
      <c r="F1" s="296"/>
      <c r="G1" s="296"/>
    </row>
    <row r="2" spans="1:7" ht="35.25" customHeight="1">
      <c r="A2" s="297"/>
      <c r="B2" s="297"/>
      <c r="C2" s="297"/>
      <c r="D2" s="297"/>
      <c r="E2" s="297"/>
      <c r="F2" s="297"/>
      <c r="G2" s="297"/>
    </row>
    <row r="3" spans="1:7" ht="43.5" customHeight="1" thickBot="1">
      <c r="A3" s="272" t="s">
        <v>179</v>
      </c>
      <c r="B3" s="273"/>
      <c r="C3" s="273"/>
      <c r="D3" s="273"/>
      <c r="E3" s="273"/>
      <c r="F3" s="273"/>
      <c r="G3" s="274"/>
    </row>
    <row r="4" spans="1:7" ht="39" thickBot="1">
      <c r="A4" s="275" t="s">
        <v>180</v>
      </c>
      <c r="B4" s="276" t="s">
        <v>181</v>
      </c>
      <c r="C4" s="277" t="s">
        <v>182</v>
      </c>
      <c r="D4" s="278"/>
      <c r="E4" s="279" t="s">
        <v>183</v>
      </c>
      <c r="F4" s="280" t="s">
        <v>184</v>
      </c>
      <c r="G4" s="281"/>
    </row>
    <row r="5" spans="1:7" ht="13.5" thickBot="1">
      <c r="A5" s="290" t="s">
        <v>185</v>
      </c>
      <c r="B5" s="282">
        <v>240</v>
      </c>
      <c r="C5" s="248">
        <f aca="true" t="shared" si="0" ref="C5:C24">B5*2*16</f>
        <v>7680</v>
      </c>
      <c r="D5" s="249"/>
      <c r="E5" s="250">
        <f aca="true" t="shared" si="1" ref="E5:E24">B5*2*21</f>
        <v>10080</v>
      </c>
      <c r="F5" s="248">
        <v>16000</v>
      </c>
      <c r="G5" s="249"/>
    </row>
    <row r="6" spans="1:7" ht="13.5" thickBot="1">
      <c r="A6" s="290" t="s">
        <v>186</v>
      </c>
      <c r="B6" s="282">
        <v>180</v>
      </c>
      <c r="C6" s="251">
        <f t="shared" si="0"/>
        <v>5760</v>
      </c>
      <c r="D6" s="251"/>
      <c r="E6" s="252">
        <f t="shared" si="1"/>
        <v>7560</v>
      </c>
      <c r="F6" s="253">
        <v>13100</v>
      </c>
      <c r="G6" s="254"/>
    </row>
    <row r="7" spans="1:7" ht="13.5" thickBot="1">
      <c r="A7" s="290" t="s">
        <v>187</v>
      </c>
      <c r="B7" s="282">
        <v>200</v>
      </c>
      <c r="C7" s="251">
        <f t="shared" si="0"/>
        <v>6400</v>
      </c>
      <c r="D7" s="251"/>
      <c r="E7" s="255">
        <f t="shared" si="1"/>
        <v>8400</v>
      </c>
      <c r="F7" s="256">
        <v>14100</v>
      </c>
      <c r="G7" s="257"/>
    </row>
    <row r="8" spans="1:7" ht="13.5" thickBot="1">
      <c r="A8" s="290" t="s">
        <v>188</v>
      </c>
      <c r="B8" s="282">
        <v>250</v>
      </c>
      <c r="C8" s="251">
        <f t="shared" si="0"/>
        <v>8000</v>
      </c>
      <c r="D8" s="251"/>
      <c r="E8" s="252">
        <f t="shared" si="1"/>
        <v>10500</v>
      </c>
      <c r="F8" s="253">
        <v>16500</v>
      </c>
      <c r="G8" s="254"/>
    </row>
    <row r="9" spans="1:7" ht="13.5" thickBot="1">
      <c r="A9" s="290" t="s">
        <v>189</v>
      </c>
      <c r="B9" s="282">
        <v>100</v>
      </c>
      <c r="C9" s="253">
        <f t="shared" si="0"/>
        <v>3200</v>
      </c>
      <c r="D9" s="254"/>
      <c r="E9" s="252">
        <f t="shared" si="1"/>
        <v>4200</v>
      </c>
      <c r="F9" s="253">
        <v>9300</v>
      </c>
      <c r="G9" s="254"/>
    </row>
    <row r="10" spans="1:7" ht="13.5" thickBot="1">
      <c r="A10" s="291" t="s">
        <v>190</v>
      </c>
      <c r="B10" s="283">
        <v>330</v>
      </c>
      <c r="C10" s="251">
        <f t="shared" si="0"/>
        <v>10560</v>
      </c>
      <c r="D10" s="254"/>
      <c r="E10" s="258">
        <f t="shared" si="1"/>
        <v>13860</v>
      </c>
      <c r="F10" s="253">
        <v>20340</v>
      </c>
      <c r="G10" s="254"/>
    </row>
    <row r="11" spans="1:7" ht="13.5" thickBot="1">
      <c r="A11" s="292" t="s">
        <v>191</v>
      </c>
      <c r="B11" s="284">
        <v>50</v>
      </c>
      <c r="C11" s="259">
        <f t="shared" si="0"/>
        <v>1600</v>
      </c>
      <c r="D11" s="260"/>
      <c r="E11" s="261">
        <f t="shared" si="1"/>
        <v>2100</v>
      </c>
      <c r="F11" s="256">
        <v>6900</v>
      </c>
      <c r="G11" s="257"/>
    </row>
    <row r="12" spans="1:7" ht="13.5" thickBot="1">
      <c r="A12" s="291" t="s">
        <v>192</v>
      </c>
      <c r="B12" s="285">
        <v>200</v>
      </c>
      <c r="C12" s="253">
        <f t="shared" si="0"/>
        <v>6400</v>
      </c>
      <c r="D12" s="254"/>
      <c r="E12" s="258">
        <f t="shared" si="1"/>
        <v>8400</v>
      </c>
      <c r="F12" s="253">
        <v>14100</v>
      </c>
      <c r="G12" s="254"/>
    </row>
    <row r="13" spans="1:7" ht="13.5" thickBot="1">
      <c r="A13" s="291" t="s">
        <v>193</v>
      </c>
      <c r="B13" s="286">
        <v>240</v>
      </c>
      <c r="C13" s="262">
        <f t="shared" si="0"/>
        <v>7680</v>
      </c>
      <c r="D13" s="263"/>
      <c r="E13" s="264">
        <f t="shared" si="1"/>
        <v>10080</v>
      </c>
      <c r="F13" s="262">
        <v>16000</v>
      </c>
      <c r="G13" s="263"/>
    </row>
    <row r="14" spans="1:7" ht="13.5" thickBot="1">
      <c r="A14" s="292" t="s">
        <v>194</v>
      </c>
      <c r="B14" s="287">
        <v>100</v>
      </c>
      <c r="C14" s="265">
        <f t="shared" si="0"/>
        <v>3200</v>
      </c>
      <c r="D14" s="260"/>
      <c r="E14" s="261">
        <f t="shared" si="1"/>
        <v>4200</v>
      </c>
      <c r="F14" s="256">
        <v>9300</v>
      </c>
      <c r="G14" s="257"/>
    </row>
    <row r="15" spans="1:7" ht="13.5" thickBot="1">
      <c r="A15" s="293" t="s">
        <v>195</v>
      </c>
      <c r="B15" s="285">
        <v>170</v>
      </c>
      <c r="C15" s="253">
        <f t="shared" si="0"/>
        <v>5440</v>
      </c>
      <c r="D15" s="254"/>
      <c r="E15" s="258">
        <f t="shared" si="1"/>
        <v>7140</v>
      </c>
      <c r="F15" s="253">
        <v>12600</v>
      </c>
      <c r="G15" s="254"/>
    </row>
    <row r="16" spans="1:7" ht="13.5" thickBot="1">
      <c r="A16" s="294" t="s">
        <v>196</v>
      </c>
      <c r="B16" s="286">
        <v>80</v>
      </c>
      <c r="C16" s="253">
        <f t="shared" si="0"/>
        <v>2560</v>
      </c>
      <c r="D16" s="254"/>
      <c r="E16" s="264">
        <f t="shared" si="1"/>
        <v>3360</v>
      </c>
      <c r="F16" s="253">
        <v>8300</v>
      </c>
      <c r="G16" s="254"/>
    </row>
    <row r="17" spans="1:7" ht="13.5" thickBot="1">
      <c r="A17" s="294" t="s">
        <v>197</v>
      </c>
      <c r="B17" s="286">
        <v>150</v>
      </c>
      <c r="C17" s="253">
        <f t="shared" si="0"/>
        <v>4800</v>
      </c>
      <c r="D17" s="254"/>
      <c r="E17" s="264">
        <f t="shared" si="1"/>
        <v>6300</v>
      </c>
      <c r="F17" s="253">
        <v>11700</v>
      </c>
      <c r="G17" s="254"/>
    </row>
    <row r="18" spans="1:7" ht="13.5" thickBot="1">
      <c r="A18" s="293" t="s">
        <v>198</v>
      </c>
      <c r="B18" s="285">
        <v>230</v>
      </c>
      <c r="C18" s="253">
        <f t="shared" si="0"/>
        <v>7360</v>
      </c>
      <c r="D18" s="254"/>
      <c r="E18" s="258">
        <f t="shared" si="1"/>
        <v>9660</v>
      </c>
      <c r="F18" s="253">
        <v>11400</v>
      </c>
      <c r="G18" s="254"/>
    </row>
    <row r="19" spans="1:7" ht="13.5" thickBot="1">
      <c r="A19" s="291" t="s">
        <v>199</v>
      </c>
      <c r="B19" s="285">
        <v>150</v>
      </c>
      <c r="C19" s="253">
        <f t="shared" si="0"/>
        <v>4800</v>
      </c>
      <c r="D19" s="254"/>
      <c r="E19" s="252">
        <f t="shared" si="1"/>
        <v>6300</v>
      </c>
      <c r="F19" s="253">
        <v>11700</v>
      </c>
      <c r="G19" s="254"/>
    </row>
    <row r="20" spans="1:7" ht="13.5" thickBot="1">
      <c r="A20" s="295" t="s">
        <v>200</v>
      </c>
      <c r="B20" s="288">
        <v>300</v>
      </c>
      <c r="C20" s="265">
        <f t="shared" si="0"/>
        <v>9600</v>
      </c>
      <c r="D20" s="260"/>
      <c r="E20" s="266">
        <f t="shared" si="1"/>
        <v>12600</v>
      </c>
      <c r="F20" s="253">
        <v>18900</v>
      </c>
      <c r="G20" s="254"/>
    </row>
    <row r="21" spans="1:7" ht="13.5" thickBot="1">
      <c r="A21" s="295" t="s">
        <v>201</v>
      </c>
      <c r="B21" s="288">
        <v>250</v>
      </c>
      <c r="C21" s="253">
        <f t="shared" si="0"/>
        <v>8000</v>
      </c>
      <c r="D21" s="254"/>
      <c r="E21" s="266">
        <f t="shared" si="1"/>
        <v>10500</v>
      </c>
      <c r="F21" s="253">
        <v>16500</v>
      </c>
      <c r="G21" s="254"/>
    </row>
    <row r="22" spans="1:7" ht="13.5" thickBot="1">
      <c r="A22" s="295" t="s">
        <v>202</v>
      </c>
      <c r="B22" s="288">
        <v>140</v>
      </c>
      <c r="C22" s="253">
        <f t="shared" si="0"/>
        <v>4480</v>
      </c>
      <c r="D22" s="254"/>
      <c r="E22" s="266">
        <f t="shared" si="1"/>
        <v>5880</v>
      </c>
      <c r="F22" s="253">
        <v>11200</v>
      </c>
      <c r="G22" s="254"/>
    </row>
    <row r="23" spans="1:7" ht="13.5" thickBot="1">
      <c r="A23" s="295" t="s">
        <v>203</v>
      </c>
      <c r="B23" s="288">
        <v>220</v>
      </c>
      <c r="C23" s="265">
        <f t="shared" si="0"/>
        <v>7040</v>
      </c>
      <c r="D23" s="260"/>
      <c r="E23" s="266">
        <f t="shared" si="1"/>
        <v>9240</v>
      </c>
      <c r="F23" s="265">
        <v>15060</v>
      </c>
      <c r="G23" s="260"/>
    </row>
    <row r="24" spans="1:7" ht="13.5" thickBot="1">
      <c r="A24" s="291" t="s">
        <v>204</v>
      </c>
      <c r="B24" s="289">
        <v>50</v>
      </c>
      <c r="C24" s="267">
        <f t="shared" si="0"/>
        <v>1600</v>
      </c>
      <c r="D24" s="268"/>
      <c r="E24" s="269">
        <f t="shared" si="1"/>
        <v>2100</v>
      </c>
      <c r="F24" s="270">
        <v>6900</v>
      </c>
      <c r="G24" s="271"/>
    </row>
    <row r="26" spans="1:7" ht="18.75" customHeight="1">
      <c r="A26" s="299" t="s">
        <v>150</v>
      </c>
      <c r="B26" s="300"/>
      <c r="C26" s="300"/>
      <c r="D26" s="300"/>
      <c r="E26" s="300"/>
      <c r="F26" s="300"/>
      <c r="G26" s="301"/>
    </row>
    <row r="27" spans="1:7" ht="20.25" customHeight="1">
      <c r="A27" s="302" t="s">
        <v>151</v>
      </c>
      <c r="B27" s="302"/>
      <c r="C27" s="302"/>
      <c r="D27" s="302"/>
      <c r="E27" s="302"/>
      <c r="F27" s="302"/>
      <c r="G27" s="302"/>
    </row>
    <row r="28" spans="1:7" ht="16.5" customHeight="1">
      <c r="A28" s="302" t="s">
        <v>152</v>
      </c>
      <c r="B28" s="302"/>
      <c r="C28" s="302"/>
      <c r="D28" s="302"/>
      <c r="E28" s="302"/>
      <c r="F28" s="302"/>
      <c r="G28" s="302"/>
    </row>
    <row r="29" spans="1:7" ht="28.5" customHeight="1">
      <c r="A29" s="302" t="s">
        <v>153</v>
      </c>
      <c r="B29" s="302"/>
      <c r="C29" s="302"/>
      <c r="D29" s="302"/>
      <c r="E29" s="302"/>
      <c r="F29" s="302"/>
      <c r="G29" s="302"/>
    </row>
    <row r="30" spans="1:7" ht="18.75" customHeight="1">
      <c r="A30" s="302" t="s">
        <v>205</v>
      </c>
      <c r="B30" s="302"/>
      <c r="C30" s="302"/>
      <c r="D30" s="302"/>
      <c r="E30" s="302"/>
      <c r="F30" s="302"/>
      <c r="G30" s="302"/>
    </row>
  </sheetData>
  <sheetProtection/>
  <mergeCells count="49">
    <mergeCell ref="A30:G30"/>
    <mergeCell ref="C24:D24"/>
    <mergeCell ref="F24:G24"/>
    <mergeCell ref="A3:G3"/>
    <mergeCell ref="A1:G2"/>
    <mergeCell ref="A26:G26"/>
    <mergeCell ref="A27:G27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C4:D4"/>
    <mergeCell ref="F4:G4"/>
    <mergeCell ref="C5:D5"/>
    <mergeCell ref="F5:G5"/>
    <mergeCell ref="A28:G28"/>
    <mergeCell ref="A29:G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2019-05-20T09:37:56Z</cp:lastPrinted>
  <dcterms:created xsi:type="dcterms:W3CDTF">2017-02-21T08:09:59Z</dcterms:created>
  <dcterms:modified xsi:type="dcterms:W3CDTF">2019-05-20T10:00:50Z</dcterms:modified>
  <cp:category/>
  <cp:version/>
  <cp:contentType/>
  <cp:contentStatus/>
</cp:coreProperties>
</file>