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620" tabRatio="760" activeTab="0"/>
  </bookViews>
  <sheets>
    <sheet name="В НЕФТЕЮГАНСК" sheetId="1" r:id="rId1"/>
    <sheet name="АВТОЭКСПЕДИРОВАНИЕ НЕФТЕЮГАНСК" sheetId="2" r:id="rId2"/>
  </sheets>
  <definedNames>
    <definedName name="Excel_BuiltIn_Print_Area_1_1">'В НЕФТЕЮГАНСК'!$A$1:$L$71</definedName>
    <definedName name="Excel_BuiltIn_Print_Area_1_1_1">'В НЕФТЕЮГАНСК'!$C$1:$M$71</definedName>
    <definedName name="_xlnm.Print_Area" localSheetId="1">'АВТОЭКСПЕДИРОВАНИЕ НЕФТЕЮГАНСК'!$A$1:$I$45</definedName>
    <definedName name="_xlnm.Print_Area" localSheetId="0">'В НЕФТЕЮГАНСК'!$A$1:$N$76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<sst xmlns="http://schemas.openxmlformats.org/spreadsheetml/2006/main" count="287" uniqueCount="213">
  <si>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</si>
  <si>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</si>
  <si>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</si>
  <si>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</si>
  <si>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</si>
  <si>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</si>
  <si>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</si>
  <si>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</si>
  <si>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</si>
  <si>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</si>
  <si>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</si>
  <si>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</si>
  <si>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</si>
  <si>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</si>
  <si>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</si>
  <si>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</si>
  <si>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</si>
  <si>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</si>
  <si>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</si>
  <si>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</si>
  <si>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</si>
  <si>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</si>
  <si>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</si>
  <si>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</si>
  <si>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</si>
  <si>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</si>
  <si>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</si>
  <si>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</si>
  <si>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</si>
  <si>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</si>
  <si>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</si>
  <si>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</si>
  <si>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ЧЕЛЯБИНСК</t>
  </si>
  <si>
    <t>ОМСК</t>
  </si>
  <si>
    <t>ТОМСК</t>
  </si>
  <si>
    <t>6/7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</si>
  <si>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</si>
  <si>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</si>
  <si>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</si>
  <si>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</si>
  <si>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</si>
  <si>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</si>
  <si>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</si>
  <si>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</si>
  <si>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</si>
  <si>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</si>
  <si>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</si>
  <si>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</si>
  <si>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</si>
  <si>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</si>
  <si>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</si>
  <si>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</si>
  <si>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</si>
  <si>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</si>
  <si>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</si>
  <si>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</si>
  <si>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</si>
  <si>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</si>
  <si>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</si>
  <si>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</si>
  <si>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</si>
  <si>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</si>
  <si>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</si>
  <si>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</si>
  <si>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</si>
  <si>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</si>
  <si>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</si>
  <si>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</si>
  <si>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</si>
  <si>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</si>
  <si>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</si>
  <si>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</si>
  <si>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</si>
  <si>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</si>
  <si>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</si>
  <si>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</si>
  <si>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</si>
  <si>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</si>
  <si>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</si>
  <si>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</si>
  <si>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</si>
  <si>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</si>
  <si>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</si>
  <si>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</si>
  <si>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</si>
  <si>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</si>
  <si>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2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</si>
  <si>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</si>
  <si>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</si>
  <si>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</si>
  <si>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</si>
  <si>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</si>
  <si>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</si>
  <si>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</si>
  <si>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</si>
  <si>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</si>
  <si>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</si>
  <si>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</si>
  <si>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</si>
  <si>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</si>
  <si>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</si>
  <si>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</si>
  <si>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Нефтеюганск</t>
  </si>
  <si>
    <t>МОСКВА</t>
  </si>
  <si>
    <t>5/6</t>
  </si>
  <si>
    <t>2/7</t>
  </si>
  <si>
    <t>3/6</t>
  </si>
  <si>
    <t>8/9</t>
  </si>
  <si>
    <t>4/6</t>
  </si>
  <si>
    <t>100 р/м3;  100р/200кг</t>
  </si>
  <si>
    <t>Группа компаний FASTrans</t>
  </si>
  <si>
    <t>Стоимость экспедирования грузов по г. Нефтеюганску и округу</t>
  </si>
  <si>
    <t>Сингапай</t>
  </si>
  <si>
    <t>Сентябрьский</t>
  </si>
  <si>
    <t>Куть-Ях</t>
  </si>
  <si>
    <t>Салым</t>
  </si>
  <si>
    <t>Лемпино</t>
  </si>
  <si>
    <t>Ханты-Мансийск</t>
  </si>
  <si>
    <t>дог</t>
  </si>
  <si>
    <t>Пионерная зона, строение № 10/3, тел. (3463) 288-288, (912) 817-13-23</t>
  </si>
  <si>
    <t>ИВАНОВО</t>
  </si>
  <si>
    <t>7/8</t>
  </si>
  <si>
    <t>дог.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</si>
  <si>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</si>
  <si>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</si>
  <si>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</si>
  <si>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</si>
  <si>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</si>
  <si>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</si>
  <si>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</t>
  </si>
  <si>
    <t>погрузки</t>
  </si>
  <si>
    <t>Стоимость  простоя в час, руб.</t>
  </si>
  <si>
    <t>Д</t>
  </si>
  <si>
    <t>В</t>
  </si>
  <si>
    <t>Ш</t>
  </si>
  <si>
    <t xml:space="preserve">до 50 </t>
  </si>
  <si>
    <t xml:space="preserve">до 0,3 </t>
  </si>
  <si>
    <t>30 мин</t>
  </si>
  <si>
    <t>до 100</t>
  </si>
  <si>
    <t>до 1</t>
  </si>
  <si>
    <t>до 300</t>
  </si>
  <si>
    <t>до 1,5</t>
  </si>
  <si>
    <t>до 500</t>
  </si>
  <si>
    <t>До 2,5</t>
  </si>
  <si>
    <t>до 700</t>
  </si>
  <si>
    <t>До 5</t>
  </si>
  <si>
    <t xml:space="preserve">до 1 000 </t>
  </si>
  <si>
    <t>до 7</t>
  </si>
  <si>
    <t xml:space="preserve">до 1 500 </t>
  </si>
  <si>
    <t>до 10</t>
  </si>
  <si>
    <t>до 2 000</t>
  </si>
  <si>
    <t>40 мин</t>
  </si>
  <si>
    <t>до 3 500</t>
  </si>
  <si>
    <t>до 14</t>
  </si>
  <si>
    <t>45 мин</t>
  </si>
  <si>
    <t>до 5 000</t>
  </si>
  <si>
    <t>50 мин</t>
  </si>
  <si>
    <t>до 7000</t>
  </si>
  <si>
    <t>до 33</t>
  </si>
  <si>
    <t>60 мин</t>
  </si>
  <si>
    <t>до 10 000</t>
  </si>
  <si>
    <t>120 мин</t>
  </si>
  <si>
    <t>до 20 000</t>
  </si>
  <si>
    <t>до 82</t>
  </si>
  <si>
    <t>300 мин</t>
  </si>
  <si>
    <t>Автоэкспедирование межгород, руб.</t>
  </si>
  <si>
    <t>Город</t>
  </si>
  <si>
    <t>Расстояние, км</t>
  </si>
  <si>
    <t>Легковая           До 1м3/ 150кг</t>
  </si>
  <si>
    <t>до15</t>
  </si>
  <si>
    <t>Сургут,         Высокий Мыс</t>
  </si>
  <si>
    <t>Пыть-Ях, Усть-Юган</t>
  </si>
  <si>
    <t xml:space="preserve">  До-50</t>
  </si>
  <si>
    <t>--</t>
  </si>
  <si>
    <t>Пойковский, Юганская Обь</t>
  </si>
  <si>
    <t>Чейскино, Каркатеевский</t>
  </si>
  <si>
    <t>До-25</t>
  </si>
  <si>
    <t>Сборная отправка, 
руб/м.куб</t>
  </si>
  <si>
    <t>«КАМАЗ» 
10т.</t>
  </si>
  <si>
    <t>«КАМАЗ» 
5т.</t>
  </si>
  <si>
    <t>«Бычок» 
3,5т</t>
  </si>
  <si>
    <t>«Газель» 
1,5т</t>
  </si>
  <si>
    <t>Услуги грузчиков: до 10кг/0,1м3 – БЕСПЛАТНО; до 200кг/1м3 – 400руб.Свыше – 2руб/1кг. или 200руб/1м3. При условии (1 место весом до 20 кг, объемом до 0,2 куб.м )</t>
  </si>
  <si>
    <t>Каждый последующий этаж выгрузки, кроме первого, без лифта +50%, с лифтом +50% за всё.</t>
  </si>
  <si>
    <r>
      <t xml:space="preserve">Услуга предоставляется на основании </t>
    </r>
    <r>
      <rPr>
        <b/>
        <sz val="11"/>
        <rFont val="Calibri"/>
        <family val="2"/>
      </rPr>
      <t>ЭЛЕКТРОННОЙ</t>
    </r>
    <r>
      <rPr>
        <sz val="11"/>
        <rFont val="Calibri"/>
        <family val="2"/>
      </rPr>
      <t xml:space="preserve"> заявки получателя/отправителя;</t>
    </r>
  </si>
  <si>
    <r>
      <t xml:space="preserve">Заявка исполняется не ранее, чем через сутки, с момента поступления и </t>
    </r>
    <r>
      <rPr>
        <b/>
        <sz val="11"/>
        <rFont val="Calibri"/>
        <family val="2"/>
      </rPr>
      <t>подтверждения готовности груза</t>
    </r>
    <r>
      <rPr>
        <sz val="11"/>
        <rFont val="Calibri"/>
        <family val="2"/>
      </rPr>
      <t xml:space="preserve"> к отправке заказчику;</t>
    </r>
  </si>
  <si>
    <t>Опасные грузы к перевозке не принимаются;</t>
  </si>
  <si>
    <t>Доставка хрупкого/бьющегося груза, бытовой химии/автохимии, нестандартных /негабаритных форм и размеров, с выступающими элементами, которые могут нанести повреждения другим грузам, а также грузов для  объектов ОАО «Сургутнефтегаз», ООО «Газпромтрансгаз», ОАО «Тюменьэнерго», Сургутские ГРЭС 1 и ГРЭС 2,крупных торговых центров (Аура, Сити-молл, Лента, Метро), муниципальных организаций (школы, больницы, детсады, библиотеки), а также доставка к конкретному времени осуществляется только отдельной машиной.</t>
  </si>
  <si>
    <t>В случае отказа заказчика от заявки после прибытия к нему автомобиля, клиент обязан оплатить стоимость холостого пробега. Стоимость холостого пробега равна минимальной стоимости заказа данного автомобиля;</t>
  </si>
  <si>
    <t>При простое автомобиля у клиента свыше 30 мин, оплачивается стоимость полного часа.</t>
  </si>
  <si>
    <t>Компания ФАСТранс оставляет за собой право изменять расценки в одностороннем порядке.</t>
  </si>
  <si>
    <t>МАГНИТОГОРСК</t>
  </si>
  <si>
    <t>*Цены указаны с учетом НДС 20%. В счет включается страховая премия в размере 200 руб. на сумму страховой выплаты 300 000 руб.</t>
  </si>
  <si>
    <t>Расценки действуют с 20.02.2019г.</t>
  </si>
  <si>
    <t>*Цены указаны с учетом НДС 20%.</t>
  </si>
  <si>
    <t>ТОБОЛЬСК</t>
  </si>
  <si>
    <t>В  НЕФТЕЮГАНСК ИЗ:</t>
  </si>
  <si>
    <t>НИЖНЕВАРТОВСК</t>
  </si>
  <si>
    <t>НОЯБРЬСК</t>
  </si>
  <si>
    <t>НЯГАНЬ</t>
  </si>
  <si>
    <t>СТРЕЖЕВОЙ</t>
  </si>
  <si>
    <t>СУРГУТ</t>
  </si>
  <si>
    <t>ХАНТЫ - МАНСИЙСК</t>
  </si>
  <si>
    <t>2/3</t>
  </si>
  <si>
    <t>3/4</t>
  </si>
  <si>
    <t>1</t>
  </si>
  <si>
    <t>3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</si>
  <si>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</si>
  <si>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4/5</t>
  </si>
  <si>
    <t>(4932)394646; (4932)504646 4932@fastrans.ru</t>
  </si>
  <si>
    <t>(351) 725-90-42, mag@fastrans.ru</t>
  </si>
  <si>
    <t>НОВЫЙ УРЕНГОЙ</t>
  </si>
  <si>
    <t>(922)4792855; nur@fastrans.ru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</si>
</sst>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0.0;[Red]0.0"/>
    <numFmt numFmtId="182" formatCode="0;[Red]0"/>
  </numFmts>
  <fonts count="9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4"/>
      <color indexed="12"/>
      <name val="Arial Black"/>
      <family val="2"/>
    </font>
    <font>
      <b/>
      <sz val="10"/>
      <color indexed="12"/>
      <name val="Arial"/>
      <family val="2"/>
    </font>
    <font>
      <b/>
      <sz val="30"/>
      <color indexed="12"/>
      <name val="Bookman Old Style"/>
      <family val="1"/>
    </font>
    <font>
      <b/>
      <sz val="17"/>
      <color indexed="12"/>
      <name val="Arial Cyr"/>
      <family val="2"/>
    </font>
    <font>
      <b/>
      <sz val="17"/>
      <color indexed="12"/>
      <name val="Arial"/>
      <family val="2"/>
    </font>
    <font>
      <sz val="24"/>
      <color indexed="12"/>
      <name val="Arial Black"/>
      <family val="2"/>
    </font>
    <font>
      <b/>
      <sz val="10"/>
      <name val="Bookman Old Style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Arial Black"/>
      <family val="2"/>
    </font>
    <font>
      <b/>
      <sz val="16"/>
      <color indexed="56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2060"/>
      <name val="Arial Black"/>
      <family val="2"/>
    </font>
    <font>
      <b/>
      <sz val="16"/>
      <color rgb="FF00206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/>
      <top/>
      <bottom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0" fontId="9" fillId="35" borderId="13" xfId="55" applyNumberFormat="1" applyFont="1" applyFill="1" applyBorder="1" applyAlignment="1">
      <alignment horizontal="center" vertical="top"/>
      <protection/>
    </xf>
    <xf numFmtId="3" fontId="9" fillId="35" borderId="13" xfId="55" applyNumberFormat="1" applyFont="1" applyFill="1" applyBorder="1" applyAlignment="1">
      <alignment horizontal="center" vertical="top"/>
      <protection/>
    </xf>
    <xf numFmtId="3" fontId="7" fillId="35" borderId="13" xfId="55" applyNumberFormat="1" applyFont="1" applyFill="1" applyBorder="1" applyAlignment="1">
      <alignment horizontal="center" vertical="top"/>
      <protection/>
    </xf>
    <xf numFmtId="0" fontId="7" fillId="35" borderId="13" xfId="55" applyNumberFormat="1" applyFont="1" applyFill="1" applyBorder="1" applyAlignment="1">
      <alignment horizontal="center" vertical="top"/>
      <protection/>
    </xf>
    <xf numFmtId="49" fontId="31" fillId="0" borderId="12" xfId="0" applyNumberFormat="1" applyFont="1" applyFill="1" applyBorder="1" applyAlignment="1">
      <alignment vertical="center" wrapText="1"/>
    </xf>
    <xf numFmtId="174" fontId="8" fillId="0" borderId="0" xfId="0" applyNumberFormat="1" applyFont="1" applyFill="1" applyAlignment="1">
      <alignment vertical="center"/>
    </xf>
    <xf numFmtId="174" fontId="12" fillId="0" borderId="0" xfId="0" applyNumberFormat="1" applyFont="1" applyFill="1" applyAlignment="1">
      <alignment vertical="center"/>
    </xf>
    <xf numFmtId="174" fontId="33" fillId="0" borderId="0" xfId="0" applyNumberFormat="1" applyFont="1" applyFill="1" applyAlignment="1">
      <alignment vertical="center"/>
    </xf>
    <xf numFmtId="174" fontId="12" fillId="0" borderId="10" xfId="0" applyNumberFormat="1" applyFont="1" applyFill="1" applyBorder="1" applyAlignment="1">
      <alignment horizontal="left" vertical="center"/>
    </xf>
    <xf numFmtId="174" fontId="12" fillId="0" borderId="0" xfId="0" applyNumberFormat="1" applyFont="1" applyFill="1" applyAlignment="1">
      <alignment horizontal="left" vertical="center"/>
    </xf>
    <xf numFmtId="174" fontId="3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73" fontId="9" fillId="35" borderId="13" xfId="55" applyNumberFormat="1" applyFont="1" applyFill="1" applyBorder="1" applyAlignment="1">
      <alignment horizontal="center" vertical="center" wrapText="1"/>
      <protection/>
    </xf>
    <xf numFmtId="49" fontId="7" fillId="0" borderId="14" xfId="0" applyNumberFormat="1" applyFont="1" applyFill="1" applyBorder="1" applyAlignment="1">
      <alignment vertical="center" wrapText="1"/>
    </xf>
    <xf numFmtId="49" fontId="17" fillId="33" borderId="15" xfId="0" applyNumberFormat="1" applyFont="1" applyFill="1" applyBorder="1" applyAlignment="1">
      <alignment vertical="center" wrapText="1"/>
    </xf>
    <xf numFmtId="174" fontId="9" fillId="0" borderId="13" xfId="0" applyNumberFormat="1" applyFont="1" applyFill="1" applyBorder="1" applyAlignment="1">
      <alignment horizontal="center" vertical="center"/>
    </xf>
    <xf numFmtId="0" fontId="87" fillId="36" borderId="0" xfId="0" applyNumberFormat="1" applyFont="1" applyFill="1" applyAlignment="1">
      <alignment horizontal="left" vertical="center"/>
    </xf>
    <xf numFmtId="0" fontId="39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/>
    </xf>
    <xf numFmtId="0" fontId="41" fillId="0" borderId="0" xfId="0" applyNumberFormat="1" applyFont="1" applyAlignment="1">
      <alignment horizontal="center" vertical="center"/>
    </xf>
    <xf numFmtId="0" fontId="42" fillId="0" borderId="0" xfId="0" applyNumberFormat="1" applyFont="1" applyBorder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8" fillId="36" borderId="0" xfId="0" applyNumberFormat="1" applyFont="1" applyFill="1" applyAlignment="1">
      <alignment vertical="center"/>
    </xf>
    <xf numFmtId="0" fontId="43" fillId="0" borderId="0" xfId="0" applyNumberFormat="1" applyFont="1" applyAlignment="1">
      <alignment vertical="center"/>
    </xf>
    <xf numFmtId="0" fontId="44" fillId="0" borderId="0" xfId="0" applyNumberFormat="1" applyFont="1" applyBorder="1" applyAlignment="1">
      <alignment horizontal="right" vertical="center"/>
    </xf>
    <xf numFmtId="0" fontId="44" fillId="0" borderId="0" xfId="0" applyNumberFormat="1" applyFont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3" fontId="89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 wrapText="1"/>
    </xf>
    <xf numFmtId="0" fontId="47" fillId="0" borderId="0" xfId="0" applyFont="1" applyAlignment="1">
      <alignment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0" fontId="11" fillId="0" borderId="12" xfId="53" applyNumberFormat="1" applyFont="1" applyFill="1" applyBorder="1" applyAlignment="1">
      <alignment horizontal="center" vertical="center"/>
      <protection/>
    </xf>
    <xf numFmtId="174" fontId="11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73" fontId="11" fillId="0" borderId="12" xfId="53" applyNumberFormat="1" applyFont="1" applyFill="1" applyBorder="1" applyAlignment="1">
      <alignment horizontal="center" vertical="center"/>
      <protection/>
    </xf>
    <xf numFmtId="182" fontId="11" fillId="0" borderId="12" xfId="53" applyNumberFormat="1" applyFont="1" applyFill="1" applyBorder="1" applyAlignment="1">
      <alignment horizontal="center" vertical="center"/>
      <protection/>
    </xf>
    <xf numFmtId="1" fontId="11" fillId="0" borderId="12" xfId="0" applyNumberFormat="1" applyFont="1" applyFill="1" applyBorder="1" applyAlignment="1">
      <alignment horizontal="center" vertical="center" wrapText="1"/>
    </xf>
    <xf numFmtId="180" fontId="11" fillId="0" borderId="12" xfId="33" applyNumberFormat="1" applyFont="1" applyFill="1" applyBorder="1" applyAlignment="1">
      <alignment horizontal="center" vertical="center"/>
      <protection/>
    </xf>
    <xf numFmtId="3" fontId="11" fillId="0" borderId="12" xfId="33" applyNumberFormat="1" applyFont="1" applyFill="1" applyBorder="1" applyAlignment="1">
      <alignment horizontal="center" vertical="center"/>
      <protection/>
    </xf>
    <xf numFmtId="0" fontId="9" fillId="34" borderId="17" xfId="53" applyNumberFormat="1" applyFont="1" applyFill="1" applyBorder="1" applyAlignment="1">
      <alignment horizontal="center" vertical="center" wrapText="1"/>
      <protection/>
    </xf>
    <xf numFmtId="0" fontId="9" fillId="34" borderId="17" xfId="53" applyNumberFormat="1" applyFont="1" applyFill="1" applyBorder="1" applyAlignment="1">
      <alignment horizontal="center" vertical="center"/>
      <protection/>
    </xf>
    <xf numFmtId="0" fontId="11" fillId="0" borderId="18" xfId="53" applyNumberFormat="1" applyFont="1" applyFill="1" applyBorder="1" applyAlignment="1">
      <alignment horizontal="center" vertical="center"/>
      <protection/>
    </xf>
    <xf numFmtId="174" fontId="11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173" fontId="11" fillId="0" borderId="18" xfId="53" applyNumberFormat="1" applyFont="1" applyFill="1" applyBorder="1" applyAlignment="1">
      <alignment horizontal="center" vertical="center"/>
      <protection/>
    </xf>
    <xf numFmtId="182" fontId="11" fillId="0" borderId="18" xfId="53" applyNumberFormat="1" applyFont="1" applyFill="1" applyBorder="1" applyAlignment="1">
      <alignment horizontal="center" vertical="center"/>
      <protection/>
    </xf>
    <xf numFmtId="2" fontId="11" fillId="0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 wrapText="1"/>
    </xf>
    <xf numFmtId="180" fontId="11" fillId="0" borderId="18" xfId="33" applyNumberFormat="1" applyFont="1" applyFill="1" applyBorder="1" applyAlignment="1">
      <alignment horizontal="center" vertical="center"/>
      <protection/>
    </xf>
    <xf numFmtId="3" fontId="11" fillId="0" borderId="18" xfId="33" applyNumberFormat="1" applyFont="1" applyFill="1" applyBorder="1" applyAlignment="1">
      <alignment horizontal="center" vertical="center"/>
      <protection/>
    </xf>
    <xf numFmtId="174" fontId="11" fillId="0" borderId="19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2" fontId="11" fillId="0" borderId="19" xfId="55" applyNumberFormat="1" applyFont="1" applyFill="1" applyBorder="1" applyAlignment="1">
      <alignment horizontal="center" vertical="center" wrapText="1"/>
      <protection/>
    </xf>
    <xf numFmtId="1" fontId="11" fillId="0" borderId="19" xfId="55" applyNumberFormat="1" applyFont="1" applyFill="1" applyBorder="1" applyAlignment="1">
      <alignment horizontal="center" vertical="center" wrapText="1"/>
      <protection/>
    </xf>
    <xf numFmtId="180" fontId="11" fillId="0" borderId="19" xfId="33" applyNumberFormat="1" applyFont="1" applyFill="1" applyBorder="1" applyAlignment="1">
      <alignment horizontal="center" vertical="center"/>
      <protection/>
    </xf>
    <xf numFmtId="3" fontId="11" fillId="0" borderId="19" xfId="33" applyNumberFormat="1" applyFont="1" applyFill="1" applyBorder="1" applyAlignment="1">
      <alignment horizontal="center" vertical="center"/>
      <protection/>
    </xf>
    <xf numFmtId="173" fontId="11" fillId="0" borderId="19" xfId="53" applyNumberFormat="1" applyFont="1" applyFill="1" applyBorder="1" applyAlignment="1">
      <alignment horizontal="center" vertical="center"/>
      <protection/>
    </xf>
    <xf numFmtId="0" fontId="9" fillId="0" borderId="13" xfId="55" applyNumberFormat="1" applyFont="1" applyFill="1" applyBorder="1" applyAlignment="1">
      <alignment horizontal="center" vertical="top"/>
      <protection/>
    </xf>
    <xf numFmtId="173" fontId="9" fillId="0" borderId="13" xfId="55" applyNumberFormat="1" applyFont="1" applyFill="1" applyBorder="1" applyAlignment="1">
      <alignment horizontal="center" vertical="center" wrapText="1"/>
      <protection/>
    </xf>
    <xf numFmtId="3" fontId="9" fillId="0" borderId="13" xfId="55" applyNumberFormat="1" applyFont="1" applyFill="1" applyBorder="1" applyAlignment="1">
      <alignment horizontal="center" vertical="top"/>
      <protection/>
    </xf>
    <xf numFmtId="0" fontId="7" fillId="0" borderId="13" xfId="55" applyNumberFormat="1" applyFont="1" applyFill="1" applyBorder="1" applyAlignment="1">
      <alignment horizontal="center" vertical="top"/>
      <protection/>
    </xf>
    <xf numFmtId="3" fontId="7" fillId="0" borderId="13" xfId="55" applyNumberFormat="1" applyFont="1" applyFill="1" applyBorder="1" applyAlignment="1">
      <alignment horizontal="center" vertical="top"/>
      <protection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2" fontId="11" fillId="0" borderId="19" xfId="53" applyNumberFormat="1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174" fontId="11" fillId="0" borderId="12" xfId="53" applyNumberFormat="1" applyFont="1" applyFill="1" applyBorder="1" applyAlignment="1">
      <alignment horizontal="center" vertical="center"/>
      <protection/>
    </xf>
    <xf numFmtId="3" fontId="11" fillId="0" borderId="12" xfId="53" applyNumberFormat="1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center" vertical="center"/>
      <protection/>
    </xf>
    <xf numFmtId="3" fontId="11" fillId="0" borderId="18" xfId="53" applyNumberFormat="1" applyFont="1" applyFill="1" applyBorder="1" applyAlignment="1">
      <alignment horizontal="center" vertical="center"/>
      <protection/>
    </xf>
    <xf numFmtId="0" fontId="11" fillId="0" borderId="19" xfId="53" applyNumberFormat="1" applyFont="1" applyFill="1" applyBorder="1" applyAlignment="1">
      <alignment horizontal="center" vertical="center"/>
      <protection/>
    </xf>
    <xf numFmtId="179" fontId="11" fillId="0" borderId="19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center" vertical="center"/>
    </xf>
    <xf numFmtId="179" fontId="11" fillId="0" borderId="18" xfId="0" applyNumberFormat="1" applyFont="1" applyFill="1" applyBorder="1" applyAlignment="1">
      <alignment horizontal="center" vertical="center"/>
    </xf>
    <xf numFmtId="49" fontId="10" fillId="0" borderId="20" xfId="55" applyNumberFormat="1" applyFont="1" applyFill="1" applyBorder="1" applyAlignment="1">
      <alignment horizontal="center" vertical="center"/>
      <protection/>
    </xf>
    <xf numFmtId="49" fontId="10" fillId="0" borderId="21" xfId="55" applyNumberFormat="1" applyFont="1" applyFill="1" applyBorder="1" applyAlignment="1">
      <alignment horizontal="center" vertical="center"/>
      <protection/>
    </xf>
    <xf numFmtId="0" fontId="10" fillId="0" borderId="20" xfId="53" applyNumberFormat="1" applyFont="1" applyFill="1" applyBorder="1" applyAlignment="1">
      <alignment horizontal="left" vertical="center"/>
      <protection/>
    </xf>
    <xf numFmtId="0" fontId="10" fillId="0" borderId="21" xfId="53" applyNumberFormat="1" applyFont="1" applyFill="1" applyBorder="1" applyAlignment="1">
      <alignment horizontal="left" vertical="center"/>
      <protection/>
    </xf>
    <xf numFmtId="0" fontId="13" fillId="0" borderId="20" xfId="53" applyNumberFormat="1" applyFont="1" applyFill="1" applyBorder="1" applyAlignment="1">
      <alignment horizontal="left" vertical="center"/>
      <protection/>
    </xf>
    <xf numFmtId="0" fontId="13" fillId="0" borderId="21" xfId="53" applyNumberFormat="1" applyFont="1" applyFill="1" applyBorder="1" applyAlignment="1">
      <alignment horizontal="left" vertical="center"/>
      <protection/>
    </xf>
    <xf numFmtId="0" fontId="10" fillId="0" borderId="20" xfId="0" applyNumberFormat="1" applyFont="1" applyFill="1" applyBorder="1" applyAlignment="1">
      <alignment horizontal="left"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13" xfId="53" applyNumberFormat="1" applyFont="1" applyFill="1" applyBorder="1" applyAlignment="1">
      <alignment horizontal="left" vertical="center"/>
      <protection/>
    </xf>
    <xf numFmtId="49" fontId="10" fillId="0" borderId="13" xfId="55" applyNumberFormat="1" applyFont="1" applyFill="1" applyBorder="1" applyAlignment="1">
      <alignment horizontal="center" vertical="center"/>
      <protection/>
    </xf>
    <xf numFmtId="0" fontId="10" fillId="0" borderId="13" xfId="0" applyNumberFormat="1" applyFont="1" applyFill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3" fontId="11" fillId="0" borderId="19" xfId="53" applyNumberFormat="1" applyFont="1" applyFill="1" applyBorder="1" applyAlignment="1">
      <alignment horizontal="center" vertical="center"/>
      <protection/>
    </xf>
    <xf numFmtId="182" fontId="13" fillId="0" borderId="13" xfId="55" applyNumberFormat="1" applyFont="1" applyFill="1" applyBorder="1" applyAlignment="1">
      <alignment horizontal="center" vertical="center" wrapText="1"/>
      <protection/>
    </xf>
    <xf numFmtId="182" fontId="13" fillId="0" borderId="13" xfId="53" applyNumberFormat="1" applyFont="1" applyFill="1" applyBorder="1" applyAlignment="1">
      <alignment horizontal="center" vertical="center" wrapText="1"/>
      <protection/>
    </xf>
    <xf numFmtId="0" fontId="16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13" fillId="0" borderId="20" xfId="55" applyNumberFormat="1" applyFont="1" applyFill="1" applyBorder="1" applyAlignment="1">
      <alignment horizontal="center" vertical="center"/>
      <protection/>
    </xf>
    <xf numFmtId="49" fontId="13" fillId="0" borderId="21" xfId="55" applyNumberFormat="1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4" fillId="0" borderId="2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2" fontId="13" fillId="0" borderId="20" xfId="55" applyNumberFormat="1" applyFont="1" applyFill="1" applyBorder="1" applyAlignment="1">
      <alignment horizontal="center" vertical="center" wrapText="1"/>
      <protection/>
    </xf>
    <xf numFmtId="182" fontId="13" fillId="0" borderId="21" xfId="55" applyNumberFormat="1" applyFont="1" applyFill="1" applyBorder="1" applyAlignment="1">
      <alignment horizontal="center" vertical="center" wrapText="1"/>
      <protection/>
    </xf>
    <xf numFmtId="0" fontId="13" fillId="0" borderId="13" xfId="53" applyNumberFormat="1" applyFont="1" applyFill="1" applyBorder="1" applyAlignment="1">
      <alignment horizontal="left" vertical="center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0" fontId="10" fillId="35" borderId="20" xfId="53" applyNumberFormat="1" applyFont="1" applyFill="1" applyBorder="1" applyAlignment="1">
      <alignment horizontal="left" vertical="center"/>
      <protection/>
    </xf>
    <xf numFmtId="0" fontId="10" fillId="35" borderId="21" xfId="53" applyNumberFormat="1" applyFont="1" applyFill="1" applyBorder="1" applyAlignment="1">
      <alignment horizontal="left" vertical="center"/>
      <protection/>
    </xf>
    <xf numFmtId="49" fontId="10" fillId="35" borderId="13" xfId="55" applyNumberFormat="1" applyFont="1" applyFill="1" applyBorder="1" applyAlignment="1">
      <alignment horizontal="center" vertical="center"/>
      <protection/>
    </xf>
    <xf numFmtId="0" fontId="29" fillId="0" borderId="23" xfId="0" applyNumberFormat="1" applyFont="1" applyBorder="1" applyAlignment="1">
      <alignment horizontal="right" vertical="center" wrapText="1"/>
    </xf>
    <xf numFmtId="0" fontId="30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" fillId="35" borderId="13" xfId="53" applyNumberFormat="1" applyFont="1" applyFill="1" applyBorder="1" applyAlignment="1">
      <alignment horizontal="left" vertical="center"/>
      <protection/>
    </xf>
    <xf numFmtId="0" fontId="10" fillId="35" borderId="25" xfId="53" applyNumberFormat="1" applyFont="1" applyFill="1" applyBorder="1" applyAlignment="1">
      <alignment horizontal="left" vertical="center"/>
      <protection/>
    </xf>
    <xf numFmtId="0" fontId="10" fillId="35" borderId="26" xfId="53" applyNumberFormat="1" applyFont="1" applyFill="1" applyBorder="1" applyAlignment="1">
      <alignment horizontal="left" vertical="center"/>
      <protection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35" fillId="0" borderId="27" xfId="0" applyNumberFormat="1" applyFont="1" applyBorder="1" applyAlignment="1">
      <alignment horizontal="center" wrapText="1"/>
    </xf>
    <xf numFmtId="172" fontId="3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7" fillId="34" borderId="17" xfId="53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3" applyNumberFormat="1" applyFont="1" applyFill="1" applyBorder="1" applyAlignment="1">
      <alignment horizontal="center" vertical="center"/>
      <protection/>
    </xf>
    <xf numFmtId="49" fontId="8" fillId="0" borderId="14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49" fontId="17" fillId="33" borderId="15" xfId="0" applyNumberFormat="1" applyFont="1" applyFill="1" applyBorder="1" applyAlignment="1">
      <alignment horizontal="left" vertical="center" wrapText="1"/>
    </xf>
    <xf numFmtId="49" fontId="13" fillId="35" borderId="13" xfId="55" applyNumberFormat="1" applyFont="1" applyFill="1" applyBorder="1" applyAlignment="1">
      <alignment horizontal="center" vertical="center"/>
      <protection/>
    </xf>
    <xf numFmtId="49" fontId="13" fillId="0" borderId="13" xfId="55" applyNumberFormat="1" applyFont="1" applyFill="1" applyBorder="1" applyAlignment="1">
      <alignment horizontal="center" vertical="center"/>
      <protection/>
    </xf>
    <xf numFmtId="0" fontId="32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182" fontId="13" fillId="0" borderId="20" xfId="53" applyNumberFormat="1" applyFont="1" applyFill="1" applyBorder="1" applyAlignment="1">
      <alignment horizontal="center" vertical="center" wrapText="1"/>
      <protection/>
    </xf>
    <xf numFmtId="182" fontId="13" fillId="0" borderId="21" xfId="53" applyNumberFormat="1" applyFont="1" applyFill="1" applyBorder="1" applyAlignment="1">
      <alignment horizontal="center" vertical="center" wrapText="1"/>
      <protection/>
    </xf>
    <xf numFmtId="182" fontId="13" fillId="0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0" fillId="0" borderId="16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68" fillId="2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67" fillId="37" borderId="34" xfId="0" applyFont="1" applyFill="1" applyBorder="1" applyAlignment="1">
      <alignment horizontal="center" vertical="center"/>
    </xf>
    <xf numFmtId="0" fontId="67" fillId="37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left" vertical="center"/>
    </xf>
    <xf numFmtId="0" fontId="10" fillId="35" borderId="13" xfId="55" applyNumberFormat="1" applyFont="1" applyFill="1" applyBorder="1" applyAlignment="1">
      <alignment horizontal="center" vertical="top"/>
      <protection/>
    </xf>
    <xf numFmtId="180" fontId="69" fillId="0" borderId="35" xfId="33" applyNumberFormat="1" applyFont="1" applyFill="1" applyBorder="1" applyAlignment="1">
      <alignment horizontal="center" vertical="center"/>
      <protection/>
    </xf>
    <xf numFmtId="180" fontId="69" fillId="0" borderId="36" xfId="33" applyNumberFormat="1" applyFont="1" applyFill="1" applyBorder="1" applyAlignment="1">
      <alignment horizontal="center" vertical="center"/>
      <protection/>
    </xf>
    <xf numFmtId="180" fontId="69" fillId="0" borderId="37" xfId="33" applyNumberFormat="1" applyFont="1" applyFill="1" applyBorder="1" applyAlignment="1">
      <alignment horizontal="center" vertical="center"/>
      <protection/>
    </xf>
    <xf numFmtId="0" fontId="10" fillId="38" borderId="13" xfId="33" applyNumberFormat="1" applyFont="1" applyFill="1" applyBorder="1" applyAlignment="1">
      <alignment horizontal="center" vertical="center" wrapText="1"/>
      <protection/>
    </xf>
    <xf numFmtId="3" fontId="10" fillId="35" borderId="13" xfId="55" applyNumberFormat="1" applyFont="1" applyFill="1" applyBorder="1" applyAlignment="1">
      <alignment horizontal="center" vertical="top"/>
      <protection/>
    </xf>
    <xf numFmtId="3" fontId="69" fillId="0" borderId="35" xfId="33" applyNumberFormat="1" applyFont="1" applyFill="1" applyBorder="1" applyAlignment="1">
      <alignment horizontal="center" vertical="center"/>
      <protection/>
    </xf>
    <xf numFmtId="3" fontId="69" fillId="0" borderId="36" xfId="33" applyNumberFormat="1" applyFont="1" applyFill="1" applyBorder="1" applyAlignment="1">
      <alignment horizontal="center" vertical="center"/>
      <protection/>
    </xf>
    <xf numFmtId="3" fontId="69" fillId="0" borderId="37" xfId="33" applyNumberFormat="1" applyFont="1" applyFill="1" applyBorder="1" applyAlignment="1">
      <alignment horizontal="center" vertical="center"/>
      <protection/>
    </xf>
    <xf numFmtId="49" fontId="90" fillId="0" borderId="13" xfId="0" applyNumberFormat="1" applyFont="1" applyBorder="1" applyAlignment="1">
      <alignment horizontal="center" vertical="center"/>
    </xf>
    <xf numFmtId="49" fontId="31" fillId="0" borderId="12" xfId="54" applyNumberFormat="1" applyFont="1" applyFill="1" applyBorder="1" applyAlignment="1">
      <alignment vertical="center" wrapText="1"/>
      <protection/>
    </xf>
    <xf numFmtId="49" fontId="32" fillId="0" borderId="12" xfId="54" applyNumberFormat="1" applyFont="1" applyFill="1" applyBorder="1" applyAlignment="1">
      <alignment horizontal="left" vertical="center" wrapText="1"/>
      <protection/>
    </xf>
    <xf numFmtId="49" fontId="17" fillId="0" borderId="12" xfId="54" applyNumberFormat="1" applyFont="1" applyFill="1" applyBorder="1" applyAlignment="1">
      <alignment horizontal="left" vertical="center" wrapText="1"/>
      <protection/>
    </xf>
    <xf numFmtId="0" fontId="18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409575</xdr:colOff>
      <xdr:row>1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76200</xdr:rowOff>
    </xdr:from>
    <xdr:to>
      <xdr:col>8</xdr:col>
      <xdr:colOff>342900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76200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1.1406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4" customWidth="1"/>
    <col min="15" max="15" width="6.7109375" style="38" hidden="1" customWidth="1"/>
    <col min="16" max="17" width="9.140625" style="6" customWidth="1"/>
    <col min="18" max="248" width="9.140625" style="1" customWidth="1"/>
  </cols>
  <sheetData>
    <row r="1" spans="1:17" s="8" customFormat="1" ht="29.25" customHeight="1">
      <c r="A1" s="190" t="s">
        <v>89</v>
      </c>
      <c r="B1" s="190"/>
      <c r="C1" s="190"/>
      <c r="D1" s="190"/>
      <c r="E1" s="190"/>
      <c r="F1" s="191"/>
      <c r="G1" s="191"/>
      <c r="H1" s="176" t="s">
        <v>0</v>
      </c>
      <c r="I1" s="176"/>
      <c r="J1" s="176"/>
      <c r="K1" s="176"/>
      <c r="L1" s="176"/>
      <c r="M1" s="176"/>
      <c r="N1" s="177"/>
      <c r="O1" s="40"/>
      <c r="P1" s="7"/>
      <c r="Q1" s="7"/>
    </row>
    <row r="2" spans="1:17" s="8" customFormat="1" ht="30.75" customHeight="1">
      <c r="A2" s="192" t="s">
        <v>1</v>
      </c>
      <c r="B2" s="192"/>
      <c r="C2" s="192"/>
      <c r="D2" s="192"/>
      <c r="E2" s="192"/>
      <c r="F2" s="191"/>
      <c r="G2" s="191"/>
      <c r="H2" s="178" t="s">
        <v>102</v>
      </c>
      <c r="I2" s="178"/>
      <c r="J2" s="178"/>
      <c r="K2" s="178"/>
      <c r="L2" s="178"/>
      <c r="M2" s="178"/>
      <c r="N2" s="177"/>
      <c r="O2" s="40"/>
      <c r="P2" s="7"/>
      <c r="Q2" s="7"/>
    </row>
    <row r="3" spans="1:17" s="8" customFormat="1" ht="23.25" customHeight="1">
      <c r="A3" s="179" t="s">
        <v>90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  <c r="O3" s="40"/>
      <c r="P3" s="7"/>
      <c r="Q3" s="7"/>
    </row>
    <row r="4" spans="1:17" s="10" customFormat="1" ht="14.25" customHeight="1">
      <c r="A4" s="182" t="s">
        <v>119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41"/>
      <c r="P4" s="9"/>
      <c r="Q4" s="9"/>
    </row>
    <row r="5" spans="1:17" s="12" customFormat="1" ht="38.25" customHeight="1">
      <c r="A5" s="185" t="s">
        <v>101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42"/>
      <c r="P5" s="11"/>
      <c r="Q5" s="11"/>
    </row>
    <row r="6" spans="1:17" s="13" customFormat="1" ht="11.25" customHeight="1" thickBot="1">
      <c r="A6" s="170" t="s">
        <v>193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2"/>
      <c r="O6" s="38"/>
      <c r="P6" s="16"/>
      <c r="Q6" s="16"/>
    </row>
    <row r="7" spans="1:16" s="18" customFormat="1" ht="10.5" customHeight="1" thickBot="1">
      <c r="A7" s="193" t="s">
        <v>196</v>
      </c>
      <c r="B7" s="166" t="s">
        <v>2</v>
      </c>
      <c r="C7" s="29"/>
      <c r="D7" s="188" t="s">
        <v>3</v>
      </c>
      <c r="E7" s="188"/>
      <c r="F7" s="188"/>
      <c r="G7" s="188"/>
      <c r="H7" s="188"/>
      <c r="I7" s="188"/>
      <c r="J7" s="188"/>
      <c r="K7" s="188"/>
      <c r="L7" s="189"/>
      <c r="M7" s="196" t="s">
        <v>14</v>
      </c>
      <c r="N7" s="30" t="s">
        <v>99</v>
      </c>
      <c r="O7" s="38"/>
      <c r="P7" s="17"/>
    </row>
    <row r="8" spans="1:18" s="18" customFormat="1" ht="17.25" customHeight="1" thickBot="1">
      <c r="A8" s="193"/>
      <c r="B8" s="166"/>
      <c r="C8" s="29" t="s">
        <v>4</v>
      </c>
      <c r="D8" s="29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83" t="s">
        <v>13</v>
      </c>
      <c r="M8" s="197"/>
      <c r="N8" s="29" t="s">
        <v>100</v>
      </c>
      <c r="O8" s="38"/>
      <c r="P8" s="17"/>
      <c r="Q8" s="17"/>
      <c r="R8" s="17"/>
    </row>
    <row r="9" spans="1:18" s="18" customFormat="1" ht="9.75" customHeight="1" thickBot="1">
      <c r="A9" s="193"/>
      <c r="B9" s="166"/>
      <c r="C9" s="29" t="s">
        <v>15</v>
      </c>
      <c r="D9" s="29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84" t="s">
        <v>24</v>
      </c>
      <c r="M9" s="29" t="s">
        <v>25</v>
      </c>
      <c r="N9" s="29" t="s">
        <v>25</v>
      </c>
      <c r="O9" s="38"/>
      <c r="P9" s="17"/>
      <c r="Q9" s="17"/>
      <c r="R9" s="17"/>
    </row>
    <row r="10" spans="1:15" s="20" customFormat="1" ht="12" customHeight="1" thickBot="1" thickTop="1">
      <c r="A10" s="173" t="s">
        <v>26</v>
      </c>
      <c r="B10" s="169" t="s">
        <v>86</v>
      </c>
      <c r="C10" s="33" t="s">
        <v>27</v>
      </c>
      <c r="D10" s="95">
        <v>7.2</v>
      </c>
      <c r="E10" s="76">
        <v>7.4</v>
      </c>
      <c r="F10" s="76">
        <v>7.8</v>
      </c>
      <c r="G10" s="76">
        <v>8.1</v>
      </c>
      <c r="H10" s="76">
        <v>8.3</v>
      </c>
      <c r="I10" s="76">
        <v>8.4</v>
      </c>
      <c r="J10" s="76">
        <v>8.6</v>
      </c>
      <c r="K10" s="76">
        <v>8.7</v>
      </c>
      <c r="L10" s="86">
        <v>8.8</v>
      </c>
      <c r="M10" s="143">
        <v>400</v>
      </c>
      <c r="N10" s="45">
        <f>M10/L10</f>
        <v>45.45454545454545</v>
      </c>
      <c r="O10" s="39">
        <f>M10/L10</f>
        <v>45.45454545454545</v>
      </c>
    </row>
    <row r="11" spans="1:14" s="20" customFormat="1" ht="12" customHeight="1" thickBot="1" thickTop="1">
      <c r="A11" s="173"/>
      <c r="B11" s="169"/>
      <c r="C11" s="34" t="s">
        <v>28</v>
      </c>
      <c r="D11" s="112">
        <v>1790</v>
      </c>
      <c r="E11" s="113">
        <v>1890</v>
      </c>
      <c r="F11" s="74">
        <v>1980</v>
      </c>
      <c r="G11" s="74">
        <v>2030</v>
      </c>
      <c r="H11" s="74">
        <v>2090</v>
      </c>
      <c r="I11" s="74">
        <v>2130</v>
      </c>
      <c r="J11" s="74">
        <v>2150</v>
      </c>
      <c r="K11" s="74">
        <v>2170</v>
      </c>
      <c r="L11" s="91">
        <v>2190</v>
      </c>
      <c r="M11" s="144"/>
      <c r="N11" s="48">
        <f>M10/L11</f>
        <v>0.182648401826484</v>
      </c>
    </row>
    <row r="12" spans="1:14" s="20" customFormat="1" ht="12" customHeight="1" thickBot="1" thickTop="1">
      <c r="A12" s="174" t="s">
        <v>120</v>
      </c>
      <c r="B12" s="199" t="s">
        <v>121</v>
      </c>
      <c r="C12" s="36" t="s">
        <v>27</v>
      </c>
      <c r="D12" s="103" t="s">
        <v>122</v>
      </c>
      <c r="E12" s="78">
        <v>13.4</v>
      </c>
      <c r="F12" s="78">
        <v>13.8</v>
      </c>
      <c r="G12" s="78">
        <v>13.9</v>
      </c>
      <c r="H12" s="78">
        <v>14.6</v>
      </c>
      <c r="I12" s="78">
        <v>14.7</v>
      </c>
      <c r="J12" s="78">
        <v>14.8</v>
      </c>
      <c r="K12" s="78">
        <v>14.9</v>
      </c>
      <c r="L12" s="88">
        <v>15.2</v>
      </c>
      <c r="M12" s="143">
        <v>390</v>
      </c>
      <c r="N12" s="45">
        <f>M12/L12</f>
        <v>25.657894736842106</v>
      </c>
    </row>
    <row r="13" spans="1:14" s="20" customFormat="1" ht="12" customHeight="1" thickBot="1" thickTop="1">
      <c r="A13" s="175"/>
      <c r="B13" s="199"/>
      <c r="C13" s="35" t="s">
        <v>28</v>
      </c>
      <c r="D13" s="103" t="s">
        <v>122</v>
      </c>
      <c r="E13" s="79">
        <v>3500</v>
      </c>
      <c r="F13" s="79">
        <v>3620</v>
      </c>
      <c r="G13" s="79">
        <v>3630</v>
      </c>
      <c r="H13" s="79">
        <v>3640</v>
      </c>
      <c r="I13" s="79">
        <v>3730</v>
      </c>
      <c r="J13" s="79">
        <v>3740</v>
      </c>
      <c r="K13" s="79">
        <v>3750</v>
      </c>
      <c r="L13" s="89">
        <v>3760</v>
      </c>
      <c r="M13" s="144"/>
      <c r="N13" s="48">
        <f>M12/L13</f>
        <v>0.10372340425531915</v>
      </c>
    </row>
    <row r="14" spans="1:15" s="19" customFormat="1" ht="12" customHeight="1" thickBot="1" thickTop="1">
      <c r="A14" s="174" t="s">
        <v>88</v>
      </c>
      <c r="B14" s="169" t="s">
        <v>35</v>
      </c>
      <c r="C14" s="33" t="s">
        <v>27</v>
      </c>
      <c r="D14" s="142" t="s">
        <v>118</v>
      </c>
      <c r="E14" s="75">
        <v>13.9</v>
      </c>
      <c r="F14" s="75">
        <v>14.2</v>
      </c>
      <c r="G14" s="75">
        <v>14.4</v>
      </c>
      <c r="H14" s="75">
        <v>14.6</v>
      </c>
      <c r="I14" s="75">
        <v>14.7</v>
      </c>
      <c r="J14" s="75">
        <v>14.8</v>
      </c>
      <c r="K14" s="75">
        <v>14.9</v>
      </c>
      <c r="L14" s="85">
        <v>15</v>
      </c>
      <c r="M14" s="144">
        <v>680</v>
      </c>
      <c r="N14" s="45">
        <f>M14/L14</f>
        <v>45.333333333333336</v>
      </c>
      <c r="O14" s="39">
        <f>M14/L14</f>
        <v>45.333333333333336</v>
      </c>
    </row>
    <row r="15" spans="1:14" s="20" customFormat="1" ht="12" customHeight="1" thickBot="1" thickTop="1">
      <c r="A15" s="175"/>
      <c r="B15" s="169"/>
      <c r="C15" s="34" t="s">
        <v>28</v>
      </c>
      <c r="D15" s="142"/>
      <c r="E15" s="75">
        <v>3470</v>
      </c>
      <c r="F15" s="75">
        <v>3550</v>
      </c>
      <c r="G15" s="75">
        <v>3600</v>
      </c>
      <c r="H15" s="75">
        <v>3650</v>
      </c>
      <c r="I15" s="75">
        <v>3680</v>
      </c>
      <c r="J15" s="75">
        <v>3700</v>
      </c>
      <c r="K15" s="75">
        <v>3720</v>
      </c>
      <c r="L15" s="85">
        <v>3740</v>
      </c>
      <c r="M15" s="144"/>
      <c r="N15" s="48">
        <f>M14/L15</f>
        <v>0.18181818181818182</v>
      </c>
    </row>
    <row r="16" spans="1:14" s="20" customFormat="1" ht="12" customHeight="1" thickBot="1" thickTop="1">
      <c r="A16" s="224" t="s">
        <v>191</v>
      </c>
      <c r="B16" s="234" t="s">
        <v>208</v>
      </c>
      <c r="C16" s="225" t="s">
        <v>27</v>
      </c>
      <c r="D16" s="226">
        <v>8.6</v>
      </c>
      <c r="E16" s="227">
        <v>8.9</v>
      </c>
      <c r="F16" s="227">
        <v>9.1</v>
      </c>
      <c r="G16" s="227">
        <v>9.2</v>
      </c>
      <c r="H16" s="227">
        <v>9.5</v>
      </c>
      <c r="I16" s="227">
        <v>9.6</v>
      </c>
      <c r="J16" s="227">
        <v>9.7</v>
      </c>
      <c r="K16" s="227">
        <v>9.8</v>
      </c>
      <c r="L16" s="228">
        <v>9.9</v>
      </c>
      <c r="M16" s="229">
        <v>400</v>
      </c>
      <c r="N16" s="45">
        <f>M16/L16</f>
        <v>40.4040404040404</v>
      </c>
    </row>
    <row r="17" spans="1:14" s="20" customFormat="1" ht="12" customHeight="1" thickBot="1" thickTop="1">
      <c r="A17" s="224"/>
      <c r="B17" s="234"/>
      <c r="C17" s="230" t="s">
        <v>28</v>
      </c>
      <c r="D17" s="231">
        <v>1890</v>
      </c>
      <c r="E17" s="232">
        <v>1950</v>
      </c>
      <c r="F17" s="232">
        <v>2000</v>
      </c>
      <c r="G17" s="232">
        <v>2030</v>
      </c>
      <c r="H17" s="232">
        <v>2090</v>
      </c>
      <c r="I17" s="232">
        <v>2170</v>
      </c>
      <c r="J17" s="232">
        <v>2250</v>
      </c>
      <c r="K17" s="232">
        <v>2270</v>
      </c>
      <c r="L17" s="233">
        <v>2290</v>
      </c>
      <c r="M17" s="229"/>
      <c r="N17" s="48">
        <f>M16/L17</f>
        <v>0.17467248908296942</v>
      </c>
    </row>
    <row r="18" spans="1:14" s="20" customFormat="1" ht="12" customHeight="1" thickBot="1" thickTop="1">
      <c r="A18" s="167" t="s">
        <v>103</v>
      </c>
      <c r="B18" s="169" t="s">
        <v>35</v>
      </c>
      <c r="C18" s="33" t="s">
        <v>27</v>
      </c>
      <c r="D18" s="103">
        <v>11.6</v>
      </c>
      <c r="E18" s="78">
        <v>12.4</v>
      </c>
      <c r="F18" s="78">
        <v>12.8</v>
      </c>
      <c r="G18" s="78">
        <v>13</v>
      </c>
      <c r="H18" s="78">
        <v>13.1</v>
      </c>
      <c r="I18" s="78">
        <v>13.5</v>
      </c>
      <c r="J18" s="78">
        <v>13.8</v>
      </c>
      <c r="K18" s="78">
        <v>13.9</v>
      </c>
      <c r="L18" s="88">
        <v>14</v>
      </c>
      <c r="M18" s="143">
        <v>450</v>
      </c>
      <c r="N18" s="45">
        <f>M18/L18</f>
        <v>32.142857142857146</v>
      </c>
    </row>
    <row r="19" spans="1:14" s="20" customFormat="1" ht="12" customHeight="1" thickBot="1" thickTop="1">
      <c r="A19" s="168"/>
      <c r="B19" s="169"/>
      <c r="C19" s="34" t="s">
        <v>28</v>
      </c>
      <c r="D19" s="114">
        <v>2890</v>
      </c>
      <c r="E19" s="79">
        <v>3090</v>
      </c>
      <c r="F19" s="79">
        <v>3190</v>
      </c>
      <c r="G19" s="79">
        <v>3250</v>
      </c>
      <c r="H19" s="79">
        <v>3290</v>
      </c>
      <c r="I19" s="79">
        <v>3390</v>
      </c>
      <c r="J19" s="79">
        <v>3450</v>
      </c>
      <c r="K19" s="79">
        <v>3470</v>
      </c>
      <c r="L19" s="89">
        <v>3490</v>
      </c>
      <c r="M19" s="143"/>
      <c r="N19" s="48">
        <f>M18/L19</f>
        <v>0.12893982808022922</v>
      </c>
    </row>
    <row r="20" spans="1:15" s="19" customFormat="1" ht="12" customHeight="1" thickBot="1" thickTop="1">
      <c r="A20" s="133" t="s">
        <v>95</v>
      </c>
      <c r="B20" s="134" t="s">
        <v>35</v>
      </c>
      <c r="C20" s="104" t="s">
        <v>27</v>
      </c>
      <c r="D20" s="115">
        <v>9.1</v>
      </c>
      <c r="E20" s="116">
        <v>9.4</v>
      </c>
      <c r="F20" s="116">
        <v>9.6</v>
      </c>
      <c r="G20" s="116">
        <v>9.8</v>
      </c>
      <c r="H20" s="116">
        <v>10</v>
      </c>
      <c r="I20" s="116">
        <v>10.4</v>
      </c>
      <c r="J20" s="117">
        <v>10.7</v>
      </c>
      <c r="K20" s="118">
        <v>11</v>
      </c>
      <c r="L20" s="119">
        <v>11.5</v>
      </c>
      <c r="M20" s="144">
        <v>400</v>
      </c>
      <c r="N20" s="105">
        <f>M20/L20</f>
        <v>34.78260869565217</v>
      </c>
      <c r="O20" s="39">
        <f>M20/L20</f>
        <v>34.78260869565217</v>
      </c>
    </row>
    <row r="21" spans="1:14" s="20" customFormat="1" ht="12" customHeight="1" thickBot="1" thickTop="1">
      <c r="A21" s="133"/>
      <c r="B21" s="134"/>
      <c r="C21" s="106" t="s">
        <v>94</v>
      </c>
      <c r="D21" s="115">
        <v>2290</v>
      </c>
      <c r="E21" s="116">
        <v>2350</v>
      </c>
      <c r="F21" s="116">
        <v>2400</v>
      </c>
      <c r="G21" s="116">
        <v>2450</v>
      </c>
      <c r="H21" s="116">
        <v>2500</v>
      </c>
      <c r="I21" s="116">
        <v>2600</v>
      </c>
      <c r="J21" s="116">
        <v>2750</v>
      </c>
      <c r="K21" s="118">
        <v>2800</v>
      </c>
      <c r="L21" s="119">
        <v>2875</v>
      </c>
      <c r="M21" s="144"/>
      <c r="N21" s="48">
        <f>M20/L21</f>
        <v>0.1391304347826087</v>
      </c>
    </row>
    <row r="22" spans="1:14" s="20" customFormat="1" ht="12" customHeight="1" thickBot="1" thickTop="1">
      <c r="A22" s="127" t="s">
        <v>197</v>
      </c>
      <c r="B22" s="125" t="s">
        <v>203</v>
      </c>
      <c r="C22" s="104" t="s">
        <v>27</v>
      </c>
      <c r="D22" s="115">
        <v>2</v>
      </c>
      <c r="E22" s="116">
        <v>2</v>
      </c>
      <c r="F22" s="116">
        <v>2.1</v>
      </c>
      <c r="G22" s="116">
        <v>2.4</v>
      </c>
      <c r="H22" s="116">
        <v>2.6</v>
      </c>
      <c r="I22" s="116">
        <v>3</v>
      </c>
      <c r="J22" s="116">
        <v>3.1</v>
      </c>
      <c r="K22" s="118">
        <v>4</v>
      </c>
      <c r="L22" s="119">
        <v>5</v>
      </c>
      <c r="M22" s="205">
        <v>350</v>
      </c>
      <c r="N22" s="105">
        <f>M22/L22</f>
        <v>70</v>
      </c>
    </row>
    <row r="23" spans="1:14" s="20" customFormat="1" ht="12" customHeight="1" thickBot="1" thickTop="1">
      <c r="A23" s="128"/>
      <c r="B23" s="126"/>
      <c r="C23" s="106" t="s">
        <v>94</v>
      </c>
      <c r="D23" s="115">
        <v>470</v>
      </c>
      <c r="E23" s="116">
        <v>470</v>
      </c>
      <c r="F23" s="116">
        <v>494</v>
      </c>
      <c r="G23" s="116">
        <v>564</v>
      </c>
      <c r="H23" s="116">
        <v>611</v>
      </c>
      <c r="I23" s="116">
        <v>705</v>
      </c>
      <c r="J23" s="116">
        <v>729</v>
      </c>
      <c r="K23" s="118">
        <v>752</v>
      </c>
      <c r="L23" s="119">
        <v>940</v>
      </c>
      <c r="M23" s="206"/>
      <c r="N23" s="48">
        <f>M22/L23</f>
        <v>0.3723404255319149</v>
      </c>
    </row>
    <row r="24" spans="1:15" s="19" customFormat="1" ht="12" customHeight="1" thickBot="1" thickTop="1">
      <c r="A24" s="165" t="s">
        <v>36</v>
      </c>
      <c r="B24" s="200" t="s">
        <v>104</v>
      </c>
      <c r="C24" s="107" t="s">
        <v>27</v>
      </c>
      <c r="D24" s="115">
        <v>7.2</v>
      </c>
      <c r="E24" s="116">
        <v>7.4</v>
      </c>
      <c r="F24" s="116">
        <v>7.6</v>
      </c>
      <c r="G24" s="116">
        <v>7.8</v>
      </c>
      <c r="H24" s="116">
        <v>8</v>
      </c>
      <c r="I24" s="116">
        <v>8.2</v>
      </c>
      <c r="J24" s="116">
        <v>8.4</v>
      </c>
      <c r="K24" s="116">
        <v>8.6</v>
      </c>
      <c r="L24" s="119">
        <v>9</v>
      </c>
      <c r="M24" s="143">
        <v>500</v>
      </c>
      <c r="N24" s="105">
        <f>M24/L24</f>
        <v>55.55555555555556</v>
      </c>
      <c r="O24" s="39">
        <f>M24/L24</f>
        <v>55.55555555555556</v>
      </c>
    </row>
    <row r="25" spans="1:14" s="20" customFormat="1" ht="12" customHeight="1" thickBot="1" thickTop="1">
      <c r="A25" s="165"/>
      <c r="B25" s="200"/>
      <c r="C25" s="108" t="s">
        <v>28</v>
      </c>
      <c r="D25" s="115">
        <v>1790</v>
      </c>
      <c r="E25" s="116">
        <v>1840</v>
      </c>
      <c r="F25" s="116">
        <v>1890</v>
      </c>
      <c r="G25" s="116">
        <v>1940</v>
      </c>
      <c r="H25" s="116">
        <v>1990</v>
      </c>
      <c r="I25" s="116">
        <v>2050</v>
      </c>
      <c r="J25" s="116">
        <v>2090</v>
      </c>
      <c r="K25" s="116">
        <v>2150</v>
      </c>
      <c r="L25" s="120">
        <v>2250</v>
      </c>
      <c r="M25" s="143"/>
      <c r="N25" s="48">
        <f>M24/L25</f>
        <v>0.2222222222222222</v>
      </c>
    </row>
    <row r="26" spans="1:14" s="20" customFormat="1" ht="12" customHeight="1" thickBot="1" thickTop="1">
      <c r="A26" s="129" t="s">
        <v>198</v>
      </c>
      <c r="B26" s="149" t="s">
        <v>203</v>
      </c>
      <c r="C26" s="107" t="s">
        <v>27</v>
      </c>
      <c r="D26" s="121">
        <v>4.5</v>
      </c>
      <c r="E26" s="75">
        <v>4.5</v>
      </c>
      <c r="F26" s="75">
        <v>4.9</v>
      </c>
      <c r="G26" s="75">
        <v>5.2</v>
      </c>
      <c r="H26" s="75">
        <v>5.4</v>
      </c>
      <c r="I26" s="75">
        <v>5.9</v>
      </c>
      <c r="J26" s="75">
        <v>6.1</v>
      </c>
      <c r="K26" s="75">
        <v>6.3</v>
      </c>
      <c r="L26" s="85">
        <v>6.6</v>
      </c>
      <c r="M26" s="163">
        <v>350</v>
      </c>
      <c r="N26" s="105">
        <f>M26/L26</f>
        <v>53.03030303030303</v>
      </c>
    </row>
    <row r="27" spans="1:14" s="20" customFormat="1" ht="12" customHeight="1" thickBot="1" thickTop="1">
      <c r="A27" s="130"/>
      <c r="B27" s="150"/>
      <c r="C27" s="108" t="s">
        <v>28</v>
      </c>
      <c r="D27" s="121">
        <v>1058</v>
      </c>
      <c r="E27" s="75">
        <v>1058</v>
      </c>
      <c r="F27" s="75">
        <v>1152</v>
      </c>
      <c r="G27" s="75">
        <v>1222</v>
      </c>
      <c r="H27" s="75">
        <v>1269</v>
      </c>
      <c r="I27" s="75">
        <v>1387</v>
      </c>
      <c r="J27" s="75">
        <v>1434</v>
      </c>
      <c r="K27" s="75">
        <v>1457</v>
      </c>
      <c r="L27" s="85">
        <v>1481</v>
      </c>
      <c r="M27" s="164"/>
      <c r="N27" s="48">
        <f>M26/L27</f>
        <v>0.2363268062120189</v>
      </c>
    </row>
    <row r="28" spans="1:14" s="20" customFormat="1" ht="12" customHeight="1" thickBot="1" thickTop="1">
      <c r="A28" s="129" t="s">
        <v>199</v>
      </c>
      <c r="B28" s="149" t="s">
        <v>203</v>
      </c>
      <c r="C28" s="107" t="s">
        <v>27</v>
      </c>
      <c r="D28" s="121">
        <v>5.2</v>
      </c>
      <c r="E28" s="75">
        <v>5.2</v>
      </c>
      <c r="F28" s="75">
        <v>5.4</v>
      </c>
      <c r="G28" s="75">
        <v>6.1</v>
      </c>
      <c r="H28" s="75">
        <v>6.6</v>
      </c>
      <c r="I28" s="75">
        <v>6.9</v>
      </c>
      <c r="J28" s="75">
        <v>7.1</v>
      </c>
      <c r="K28" s="75">
        <v>7.3</v>
      </c>
      <c r="L28" s="85">
        <v>7.4</v>
      </c>
      <c r="M28" s="163">
        <v>350</v>
      </c>
      <c r="N28" s="105">
        <f>M28/L28</f>
        <v>47.2972972972973</v>
      </c>
    </row>
    <row r="29" spans="1:14" s="20" customFormat="1" ht="12" customHeight="1" thickBot="1" thickTop="1">
      <c r="A29" s="130"/>
      <c r="B29" s="150"/>
      <c r="C29" s="108" t="s">
        <v>28</v>
      </c>
      <c r="D29" s="121">
        <v>1222</v>
      </c>
      <c r="E29" s="75">
        <v>1222</v>
      </c>
      <c r="F29" s="75">
        <v>1269</v>
      </c>
      <c r="G29" s="75">
        <v>1434</v>
      </c>
      <c r="H29" s="75">
        <v>1551</v>
      </c>
      <c r="I29" s="75">
        <v>1622</v>
      </c>
      <c r="J29" s="75">
        <v>1669</v>
      </c>
      <c r="K29" s="75">
        <v>1692</v>
      </c>
      <c r="L29" s="85">
        <v>1716</v>
      </c>
      <c r="M29" s="164"/>
      <c r="N29" s="48">
        <f>M28/L29</f>
        <v>0.20396270396270397</v>
      </c>
    </row>
    <row r="30" spans="1:15" s="17" customFormat="1" ht="12" customHeight="1" thickBot="1" thickTop="1">
      <c r="A30" s="133" t="s">
        <v>33</v>
      </c>
      <c r="B30" s="134" t="s">
        <v>105</v>
      </c>
      <c r="C30" s="104" t="s">
        <v>27</v>
      </c>
      <c r="D30" s="95">
        <v>6.4</v>
      </c>
      <c r="E30" s="76">
        <v>6.8</v>
      </c>
      <c r="F30" s="76">
        <v>7.5</v>
      </c>
      <c r="G30" s="76">
        <v>7.7</v>
      </c>
      <c r="H30" s="76">
        <v>7.8</v>
      </c>
      <c r="I30" s="76">
        <v>7.9</v>
      </c>
      <c r="J30" s="76">
        <v>8.2</v>
      </c>
      <c r="K30" s="76">
        <v>8.3</v>
      </c>
      <c r="L30" s="86">
        <v>8.5</v>
      </c>
      <c r="M30" s="143">
        <v>400</v>
      </c>
      <c r="N30" s="105">
        <f>M30/L30</f>
        <v>47.05882352941177</v>
      </c>
      <c r="O30" s="38">
        <f>M30/L30</f>
        <v>47.05882352941177</v>
      </c>
    </row>
    <row r="31" spans="1:14" s="21" customFormat="1" ht="12" customHeight="1" thickBot="1" thickTop="1">
      <c r="A31" s="133"/>
      <c r="B31" s="134"/>
      <c r="C31" s="106" t="s">
        <v>28</v>
      </c>
      <c r="D31" s="96">
        <v>1590</v>
      </c>
      <c r="E31" s="77">
        <v>1690</v>
      </c>
      <c r="F31" s="77">
        <v>1750</v>
      </c>
      <c r="G31" s="77">
        <v>1790</v>
      </c>
      <c r="H31" s="77">
        <v>1850</v>
      </c>
      <c r="I31" s="77">
        <v>1890</v>
      </c>
      <c r="J31" s="77">
        <v>1950</v>
      </c>
      <c r="K31" s="77">
        <v>1970</v>
      </c>
      <c r="L31" s="87">
        <v>1990</v>
      </c>
      <c r="M31" s="143"/>
      <c r="N31" s="48">
        <f>M30/L31</f>
        <v>0.20100502512562815</v>
      </c>
    </row>
    <row r="32" spans="1:15" s="17" customFormat="1" ht="12" customHeight="1" thickBot="1" thickTop="1">
      <c r="A32" s="133" t="s">
        <v>30</v>
      </c>
      <c r="B32" s="134" t="s">
        <v>106</v>
      </c>
      <c r="C32" s="104" t="s">
        <v>27</v>
      </c>
      <c r="D32" s="122">
        <f>D33/250</f>
        <v>7.16</v>
      </c>
      <c r="E32" s="123">
        <f aca="true" t="shared" si="0" ref="E32:L32">E33/250</f>
        <v>7.4</v>
      </c>
      <c r="F32" s="123">
        <f t="shared" si="0"/>
        <v>7.56</v>
      </c>
      <c r="G32" s="123">
        <f t="shared" si="0"/>
        <v>7.96</v>
      </c>
      <c r="H32" s="123">
        <f t="shared" si="0"/>
        <v>8.36</v>
      </c>
      <c r="I32" s="123">
        <f t="shared" si="0"/>
        <v>8.6</v>
      </c>
      <c r="J32" s="123">
        <f t="shared" si="0"/>
        <v>8.76</v>
      </c>
      <c r="K32" s="123">
        <f t="shared" si="0"/>
        <v>9</v>
      </c>
      <c r="L32" s="124">
        <f t="shared" si="0"/>
        <v>9.16</v>
      </c>
      <c r="M32" s="143">
        <v>400</v>
      </c>
      <c r="N32" s="105">
        <f>M32/L32</f>
        <v>43.66812227074236</v>
      </c>
      <c r="O32" s="38">
        <f>M32/L32</f>
        <v>43.66812227074236</v>
      </c>
    </row>
    <row r="33" spans="1:14" s="21" customFormat="1" ht="12" customHeight="1" thickBot="1" thickTop="1">
      <c r="A33" s="133"/>
      <c r="B33" s="134"/>
      <c r="C33" s="106" t="s">
        <v>28</v>
      </c>
      <c r="D33" s="112">
        <v>1790</v>
      </c>
      <c r="E33" s="113">
        <v>1850</v>
      </c>
      <c r="F33" s="75">
        <v>1890</v>
      </c>
      <c r="G33" s="75">
        <v>1990</v>
      </c>
      <c r="H33" s="75">
        <v>2090</v>
      </c>
      <c r="I33" s="75">
        <v>2150</v>
      </c>
      <c r="J33" s="75">
        <v>2190</v>
      </c>
      <c r="K33" s="75">
        <v>2250</v>
      </c>
      <c r="L33" s="85">
        <v>2290</v>
      </c>
      <c r="M33" s="144"/>
      <c r="N33" s="48">
        <f>M32/L33</f>
        <v>0.17467248908296942</v>
      </c>
    </row>
    <row r="34" spans="1:15" s="17" customFormat="1" ht="12" customHeight="1" thickBot="1" thickTop="1">
      <c r="A34" s="133" t="s">
        <v>87</v>
      </c>
      <c r="B34" s="134" t="s">
        <v>35</v>
      </c>
      <c r="C34" s="104" t="s">
        <v>27</v>
      </c>
      <c r="D34" s="142" t="s">
        <v>118</v>
      </c>
      <c r="E34" s="78">
        <v>14.3</v>
      </c>
      <c r="F34" s="78">
        <v>14.6</v>
      </c>
      <c r="G34" s="78">
        <v>14.8</v>
      </c>
      <c r="H34" s="78">
        <v>15</v>
      </c>
      <c r="I34" s="78">
        <v>14.1</v>
      </c>
      <c r="J34" s="78">
        <v>15.2</v>
      </c>
      <c r="K34" s="78">
        <v>15.3</v>
      </c>
      <c r="L34" s="88">
        <v>15.4</v>
      </c>
      <c r="M34" s="144">
        <v>680</v>
      </c>
      <c r="N34" s="105">
        <f>M34/L34</f>
        <v>44.15584415584416</v>
      </c>
      <c r="O34" s="38">
        <f>M34/L34</f>
        <v>44.15584415584416</v>
      </c>
    </row>
    <row r="35" spans="1:14" s="21" customFormat="1" ht="12" customHeight="1" thickBot="1" thickTop="1">
      <c r="A35" s="133"/>
      <c r="B35" s="134"/>
      <c r="C35" s="106" t="s">
        <v>28</v>
      </c>
      <c r="D35" s="142"/>
      <c r="E35" s="79">
        <v>3570</v>
      </c>
      <c r="F35" s="79">
        <v>3650</v>
      </c>
      <c r="G35" s="79">
        <v>3700</v>
      </c>
      <c r="H35" s="79">
        <v>3750</v>
      </c>
      <c r="I35" s="79">
        <v>3780</v>
      </c>
      <c r="J35" s="79">
        <v>3800</v>
      </c>
      <c r="K35" s="79">
        <v>3820</v>
      </c>
      <c r="L35" s="89">
        <v>3840</v>
      </c>
      <c r="M35" s="144"/>
      <c r="N35" s="48">
        <f>M34/L35</f>
        <v>0.17708333333333334</v>
      </c>
    </row>
    <row r="36" spans="1:15" s="17" customFormat="1" ht="12" customHeight="1" thickBot="1" thickTop="1">
      <c r="A36" s="135" t="s">
        <v>29</v>
      </c>
      <c r="B36" s="134" t="s">
        <v>107</v>
      </c>
      <c r="C36" s="104" t="s">
        <v>27</v>
      </c>
      <c r="D36" s="97">
        <v>12.7</v>
      </c>
      <c r="E36" s="72">
        <v>12.9</v>
      </c>
      <c r="F36" s="72">
        <v>13.2</v>
      </c>
      <c r="G36" s="72">
        <v>13.6</v>
      </c>
      <c r="H36" s="73">
        <v>13.9</v>
      </c>
      <c r="I36" s="73">
        <v>14.4</v>
      </c>
      <c r="J36" s="73">
        <v>14.7</v>
      </c>
      <c r="K36" s="73">
        <v>14.8</v>
      </c>
      <c r="L36" s="90">
        <v>14.9</v>
      </c>
      <c r="M36" s="143">
        <v>500</v>
      </c>
      <c r="N36" s="105">
        <f>M36/L36</f>
        <v>33.557046979865774</v>
      </c>
      <c r="O36" s="38">
        <f>M36/L36</f>
        <v>33.557046979865774</v>
      </c>
    </row>
    <row r="37" spans="1:14" s="21" customFormat="1" ht="12" customHeight="1" thickBot="1" thickTop="1">
      <c r="A37" s="135"/>
      <c r="B37" s="134"/>
      <c r="C37" s="106" t="s">
        <v>28</v>
      </c>
      <c r="D37" s="98">
        <v>3090</v>
      </c>
      <c r="E37" s="74">
        <v>3190</v>
      </c>
      <c r="F37" s="74">
        <v>3390</v>
      </c>
      <c r="G37" s="74">
        <v>3490</v>
      </c>
      <c r="H37" s="74">
        <v>3550</v>
      </c>
      <c r="I37" s="74">
        <v>3590</v>
      </c>
      <c r="J37" s="74">
        <v>3625</v>
      </c>
      <c r="K37" s="74">
        <v>3650</v>
      </c>
      <c r="L37" s="91">
        <v>3690</v>
      </c>
      <c r="M37" s="143"/>
      <c r="N37" s="48">
        <f>M36/L37</f>
        <v>0.13550135501355012</v>
      </c>
    </row>
    <row r="38" spans="1:14" s="21" customFormat="1" ht="12" customHeight="1" thickBot="1" thickTop="1">
      <c r="A38" s="131" t="s">
        <v>200</v>
      </c>
      <c r="B38" s="125" t="s">
        <v>204</v>
      </c>
      <c r="C38" s="107" t="s">
        <v>27</v>
      </c>
      <c r="D38" s="109">
        <v>3.6</v>
      </c>
      <c r="E38" s="110">
        <v>3.6</v>
      </c>
      <c r="F38" s="110">
        <v>4.8</v>
      </c>
      <c r="G38" s="110">
        <v>6.2</v>
      </c>
      <c r="H38" s="110">
        <v>7.8</v>
      </c>
      <c r="I38" s="110">
        <v>9.1</v>
      </c>
      <c r="J38" s="110">
        <v>10.4</v>
      </c>
      <c r="K38" s="110">
        <v>13.7</v>
      </c>
      <c r="L38" s="111">
        <v>15.9</v>
      </c>
      <c r="M38" s="163">
        <v>600</v>
      </c>
      <c r="N38" s="105">
        <f>M38/L38</f>
        <v>37.735849056603776</v>
      </c>
    </row>
    <row r="39" spans="1:14" s="21" customFormat="1" ht="12" customHeight="1" thickBot="1" thickTop="1">
      <c r="A39" s="132"/>
      <c r="B39" s="126"/>
      <c r="C39" s="108" t="s">
        <v>28</v>
      </c>
      <c r="D39" s="109">
        <v>838</v>
      </c>
      <c r="E39" s="110">
        <v>838</v>
      </c>
      <c r="F39" s="110">
        <v>1115</v>
      </c>
      <c r="G39" s="110">
        <v>1438</v>
      </c>
      <c r="H39" s="110">
        <v>1738</v>
      </c>
      <c r="I39" s="110">
        <v>2108</v>
      </c>
      <c r="J39" s="110">
        <v>2408</v>
      </c>
      <c r="K39" s="110">
        <v>2707</v>
      </c>
      <c r="L39" s="111">
        <v>3171</v>
      </c>
      <c r="M39" s="164"/>
      <c r="N39" s="48">
        <f>M38/L39</f>
        <v>0.1892147587511826</v>
      </c>
    </row>
    <row r="40" spans="1:14" s="21" customFormat="1" ht="12" customHeight="1" thickBot="1" thickTop="1">
      <c r="A40" s="131" t="s">
        <v>201</v>
      </c>
      <c r="B40" s="125" t="s">
        <v>205</v>
      </c>
      <c r="C40" s="107" t="s">
        <v>27</v>
      </c>
      <c r="D40" s="109">
        <v>2</v>
      </c>
      <c r="E40" s="110">
        <v>2</v>
      </c>
      <c r="F40" s="110">
        <v>2.1</v>
      </c>
      <c r="G40" s="110">
        <v>2.2</v>
      </c>
      <c r="H40" s="110">
        <v>2.3</v>
      </c>
      <c r="I40" s="110">
        <v>2.4</v>
      </c>
      <c r="J40" s="110">
        <v>2.6</v>
      </c>
      <c r="K40" s="110">
        <v>4</v>
      </c>
      <c r="L40" s="111">
        <v>5</v>
      </c>
      <c r="M40" s="163">
        <v>350</v>
      </c>
      <c r="N40" s="105">
        <f>M40/L40</f>
        <v>70</v>
      </c>
    </row>
    <row r="41" spans="1:14" s="21" customFormat="1" ht="12" customHeight="1" thickBot="1" thickTop="1">
      <c r="A41" s="132"/>
      <c r="B41" s="126"/>
      <c r="C41" s="108" t="s">
        <v>28</v>
      </c>
      <c r="D41" s="109">
        <v>470</v>
      </c>
      <c r="E41" s="110">
        <v>470</v>
      </c>
      <c r="F41" s="110">
        <v>494</v>
      </c>
      <c r="G41" s="110">
        <v>517</v>
      </c>
      <c r="H41" s="110">
        <v>541</v>
      </c>
      <c r="I41" s="110">
        <v>564</v>
      </c>
      <c r="J41" s="110">
        <v>611</v>
      </c>
      <c r="K41" s="110">
        <v>682</v>
      </c>
      <c r="L41" s="111">
        <v>940</v>
      </c>
      <c r="M41" s="164"/>
      <c r="N41" s="48">
        <f>M40/L41</f>
        <v>0.3723404255319149</v>
      </c>
    </row>
    <row r="42" spans="1:14" s="21" customFormat="1" ht="12" customHeight="1" thickBot="1" thickTop="1">
      <c r="A42" s="131" t="s">
        <v>195</v>
      </c>
      <c r="B42" s="134" t="s">
        <v>206</v>
      </c>
      <c r="C42" s="104" t="s">
        <v>27</v>
      </c>
      <c r="D42" s="103">
        <v>4.3</v>
      </c>
      <c r="E42" s="78">
        <v>4.6</v>
      </c>
      <c r="F42" s="78">
        <v>4.9</v>
      </c>
      <c r="G42" s="78">
        <v>5.4</v>
      </c>
      <c r="H42" s="78">
        <v>5.7</v>
      </c>
      <c r="I42" s="78">
        <v>5.9</v>
      </c>
      <c r="J42" s="78">
        <v>6.1</v>
      </c>
      <c r="K42" s="78">
        <v>6.3</v>
      </c>
      <c r="L42" s="88">
        <v>6.5</v>
      </c>
      <c r="M42" s="143">
        <v>350</v>
      </c>
      <c r="N42" s="105">
        <f>M42/L42</f>
        <v>53.84615384615385</v>
      </c>
    </row>
    <row r="43" spans="1:14" s="21" customFormat="1" ht="12" customHeight="1" thickBot="1" thickTop="1">
      <c r="A43" s="132"/>
      <c r="B43" s="134"/>
      <c r="C43" s="106" t="s">
        <v>28</v>
      </c>
      <c r="D43" s="114">
        <v>1050</v>
      </c>
      <c r="E43" s="79">
        <v>1150</v>
      </c>
      <c r="F43" s="79">
        <v>1230</v>
      </c>
      <c r="G43" s="79">
        <v>1310</v>
      </c>
      <c r="H43" s="79">
        <v>1330</v>
      </c>
      <c r="I43" s="79">
        <v>1350</v>
      </c>
      <c r="J43" s="79">
        <v>1370</v>
      </c>
      <c r="K43" s="79">
        <v>1380</v>
      </c>
      <c r="L43" s="89">
        <v>1390</v>
      </c>
      <c r="M43" s="143"/>
      <c r="N43" s="48">
        <f>M42/L43</f>
        <v>0.2517985611510791</v>
      </c>
    </row>
    <row r="44" spans="1:15" s="17" customFormat="1" ht="12" customHeight="1" thickBot="1" thickTop="1">
      <c r="A44" s="165" t="s">
        <v>34</v>
      </c>
      <c r="B44" s="200" t="s">
        <v>104</v>
      </c>
      <c r="C44" s="107" t="s">
        <v>27</v>
      </c>
      <c r="D44" s="99">
        <v>9.9</v>
      </c>
      <c r="E44" s="73">
        <v>10.5</v>
      </c>
      <c r="F44" s="73">
        <v>10.9</v>
      </c>
      <c r="G44" s="73">
        <v>11.1</v>
      </c>
      <c r="H44" s="73">
        <v>11.5</v>
      </c>
      <c r="I44" s="73">
        <v>11.6</v>
      </c>
      <c r="J44" s="73">
        <v>11.7</v>
      </c>
      <c r="K44" s="73">
        <v>11.8</v>
      </c>
      <c r="L44" s="90">
        <v>11.9</v>
      </c>
      <c r="M44" s="144">
        <v>300</v>
      </c>
      <c r="N44" s="105">
        <f>M44/L44</f>
        <v>25.210084033613445</v>
      </c>
      <c r="O44" s="38">
        <f>M44/L44</f>
        <v>25.210084033613445</v>
      </c>
    </row>
    <row r="45" spans="1:14" s="17" customFormat="1" ht="12" customHeight="1" thickBot="1" thickTop="1">
      <c r="A45" s="165"/>
      <c r="B45" s="200"/>
      <c r="C45" s="108" t="s">
        <v>28</v>
      </c>
      <c r="D45" s="100">
        <v>2090</v>
      </c>
      <c r="E45" s="80">
        <v>2190</v>
      </c>
      <c r="F45" s="80">
        <v>2290</v>
      </c>
      <c r="G45" s="80">
        <v>2390</v>
      </c>
      <c r="H45" s="80">
        <v>2520</v>
      </c>
      <c r="I45" s="80">
        <v>2540</v>
      </c>
      <c r="J45" s="80">
        <v>2570</v>
      </c>
      <c r="K45" s="80">
        <v>2580</v>
      </c>
      <c r="L45" s="92">
        <v>2590</v>
      </c>
      <c r="M45" s="144"/>
      <c r="N45" s="48">
        <f>M44/L45</f>
        <v>0.11583011583011583</v>
      </c>
    </row>
    <row r="46" spans="1:15" s="22" customFormat="1" ht="12" customHeight="1" thickBot="1" thickTop="1">
      <c r="A46" s="133" t="s">
        <v>31</v>
      </c>
      <c r="B46" s="134" t="s">
        <v>86</v>
      </c>
      <c r="C46" s="104" t="s">
        <v>27</v>
      </c>
      <c r="D46" s="95">
        <v>4.4</v>
      </c>
      <c r="E46" s="76">
        <v>4.5</v>
      </c>
      <c r="F46" s="76">
        <v>4.6</v>
      </c>
      <c r="G46" s="76">
        <v>4.7</v>
      </c>
      <c r="H46" s="76">
        <v>5.1</v>
      </c>
      <c r="I46" s="76">
        <v>5.4</v>
      </c>
      <c r="J46" s="76">
        <v>5.6</v>
      </c>
      <c r="K46" s="76">
        <v>5.8</v>
      </c>
      <c r="L46" s="86">
        <v>6</v>
      </c>
      <c r="M46" s="207">
        <v>350</v>
      </c>
      <c r="N46" s="105">
        <f>M46/L46</f>
        <v>58.333333333333336</v>
      </c>
      <c r="O46" s="38">
        <f>M46/L46</f>
        <v>58.333333333333336</v>
      </c>
    </row>
    <row r="47" spans="1:14" s="22" customFormat="1" ht="12" customHeight="1" thickBot="1" thickTop="1">
      <c r="A47" s="133"/>
      <c r="B47" s="134"/>
      <c r="C47" s="106" t="s">
        <v>28</v>
      </c>
      <c r="D47" s="98">
        <v>1090</v>
      </c>
      <c r="E47" s="74">
        <v>1120</v>
      </c>
      <c r="F47" s="74">
        <v>1150</v>
      </c>
      <c r="G47" s="74">
        <v>1190</v>
      </c>
      <c r="H47" s="74">
        <v>1290</v>
      </c>
      <c r="I47" s="74">
        <v>1350</v>
      </c>
      <c r="J47" s="74">
        <v>1390</v>
      </c>
      <c r="K47" s="74">
        <v>1450</v>
      </c>
      <c r="L47" s="91">
        <v>1490</v>
      </c>
      <c r="M47" s="207"/>
      <c r="N47" s="48">
        <f>M46/L47</f>
        <v>0.2348993288590604</v>
      </c>
    </row>
    <row r="48" spans="1:14" s="22" customFormat="1" ht="12" customHeight="1" thickBot="1" thickTop="1">
      <c r="A48" s="127" t="s">
        <v>202</v>
      </c>
      <c r="B48" s="125" t="s">
        <v>205</v>
      </c>
      <c r="C48" s="107" t="s">
        <v>27</v>
      </c>
      <c r="D48" s="109">
        <v>2.3</v>
      </c>
      <c r="E48" s="110">
        <v>2.3</v>
      </c>
      <c r="F48" s="110">
        <v>2.6</v>
      </c>
      <c r="G48" s="110">
        <v>2.7</v>
      </c>
      <c r="H48" s="110">
        <v>2.7</v>
      </c>
      <c r="I48" s="110">
        <v>3</v>
      </c>
      <c r="J48" s="110">
        <v>3.2</v>
      </c>
      <c r="K48" s="110">
        <v>4</v>
      </c>
      <c r="L48" s="111">
        <v>5</v>
      </c>
      <c r="M48" s="203">
        <v>350</v>
      </c>
      <c r="N48" s="105">
        <f>M48/L48</f>
        <v>70</v>
      </c>
    </row>
    <row r="49" spans="1:14" s="22" customFormat="1" ht="12" customHeight="1" thickBot="1" thickTop="1">
      <c r="A49" s="128"/>
      <c r="B49" s="126"/>
      <c r="C49" s="108" t="s">
        <v>28</v>
      </c>
      <c r="D49" s="109">
        <v>541</v>
      </c>
      <c r="E49" s="110">
        <v>541</v>
      </c>
      <c r="F49" s="110">
        <v>611</v>
      </c>
      <c r="G49" s="110">
        <v>635</v>
      </c>
      <c r="H49" s="110">
        <v>635</v>
      </c>
      <c r="I49" s="110">
        <v>705</v>
      </c>
      <c r="J49" s="110">
        <v>752</v>
      </c>
      <c r="K49" s="110">
        <v>776</v>
      </c>
      <c r="L49" s="111">
        <v>940</v>
      </c>
      <c r="M49" s="204"/>
      <c r="N49" s="48">
        <f>M48/L49</f>
        <v>0.3723404255319149</v>
      </c>
    </row>
    <row r="50" spans="1:15" s="28" customFormat="1" ht="12" customHeight="1" thickBot="1" thickTop="1">
      <c r="A50" s="133" t="s">
        <v>32</v>
      </c>
      <c r="B50" s="134" t="s">
        <v>108</v>
      </c>
      <c r="C50" s="104" t="s">
        <v>27</v>
      </c>
      <c r="D50" s="101">
        <f>D51/240</f>
        <v>6.625</v>
      </c>
      <c r="E50" s="81">
        <f>E51/240</f>
        <v>6.875</v>
      </c>
      <c r="F50" s="81">
        <f>F51/240</f>
        <v>7.083333333333333</v>
      </c>
      <c r="G50" s="81">
        <f>G51/240</f>
        <v>7.208333333333333</v>
      </c>
      <c r="H50" s="81">
        <f>H51/240</f>
        <v>7.458333333333333</v>
      </c>
      <c r="I50" s="81">
        <v>7.6</v>
      </c>
      <c r="J50" s="81">
        <v>7.7</v>
      </c>
      <c r="K50" s="81">
        <v>7.8</v>
      </c>
      <c r="L50" s="93">
        <v>7.9</v>
      </c>
      <c r="M50" s="143">
        <v>400</v>
      </c>
      <c r="N50" s="105">
        <f>M50/L50</f>
        <v>50.63291139240506</v>
      </c>
      <c r="O50" s="43">
        <f>M50/L50</f>
        <v>50.63291139240506</v>
      </c>
    </row>
    <row r="51" spans="1:14" s="28" customFormat="1" ht="12" customHeight="1" thickBot="1" thickTop="1">
      <c r="A51" s="133"/>
      <c r="B51" s="134"/>
      <c r="C51" s="106" t="s">
        <v>28</v>
      </c>
      <c r="D51" s="102">
        <v>1590</v>
      </c>
      <c r="E51" s="82">
        <v>1650</v>
      </c>
      <c r="F51" s="82">
        <v>1700</v>
      </c>
      <c r="G51" s="82">
        <v>1730</v>
      </c>
      <c r="H51" s="82">
        <v>1790</v>
      </c>
      <c r="I51" s="82">
        <v>1870</v>
      </c>
      <c r="J51" s="82">
        <v>1950</v>
      </c>
      <c r="K51" s="82">
        <v>1970</v>
      </c>
      <c r="L51" s="94">
        <v>1990</v>
      </c>
      <c r="M51" s="144"/>
      <c r="N51" s="48">
        <f>M50/L51</f>
        <v>0.20100502512562815</v>
      </c>
    </row>
    <row r="52" spans="1:17" s="23" customFormat="1" ht="11.25" customHeight="1">
      <c r="A52" s="160" t="s">
        <v>37</v>
      </c>
      <c r="B52" s="160"/>
      <c r="C52" s="160"/>
      <c r="D52" s="161"/>
      <c r="E52" s="161"/>
      <c r="F52" s="161"/>
      <c r="G52" s="161"/>
      <c r="H52" s="161"/>
      <c r="I52" s="161"/>
      <c r="J52" s="161"/>
      <c r="K52" s="161"/>
      <c r="L52" s="161"/>
      <c r="M52" s="160"/>
      <c r="N52" s="162"/>
      <c r="O52" s="38"/>
      <c r="P52" s="22"/>
      <c r="Q52" s="22"/>
    </row>
    <row r="53" spans="1:17" s="23" customFormat="1" ht="22.5" customHeight="1">
      <c r="A53" s="155" t="s">
        <v>192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6"/>
      <c r="O53" s="38"/>
      <c r="P53" s="22"/>
      <c r="Q53" s="22"/>
    </row>
    <row r="54" spans="1:15" s="22" customFormat="1" ht="29.25" customHeight="1">
      <c r="A54" s="159" t="s">
        <v>38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8"/>
      <c r="O54" s="38"/>
    </row>
    <row r="55" spans="1:15" s="17" customFormat="1" ht="22.5" customHeight="1">
      <c r="A55" s="157" t="s">
        <v>39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8"/>
      <c r="O55" s="38"/>
    </row>
    <row r="56" spans="1:15" s="17" customFormat="1" ht="17.25" customHeight="1">
      <c r="A56" s="157" t="s">
        <v>207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8"/>
      <c r="O56" s="38"/>
    </row>
    <row r="57" spans="1:15" s="17" customFormat="1" ht="12" customHeight="1">
      <c r="A57" s="24" t="s">
        <v>40</v>
      </c>
      <c r="B57" s="139" t="s">
        <v>41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 t="s">
        <v>42</v>
      </c>
      <c r="M57" s="139"/>
      <c r="N57" s="148"/>
      <c r="O57" s="38"/>
    </row>
    <row r="58" spans="1:15" s="17" customFormat="1" ht="28.5" customHeight="1">
      <c r="A58" s="25" t="s">
        <v>43</v>
      </c>
      <c r="B58" s="147" t="s">
        <v>44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 t="s">
        <v>45</v>
      </c>
      <c r="M58" s="147"/>
      <c r="N58" s="146"/>
      <c r="O58" s="38"/>
    </row>
    <row r="59" spans="1:15" s="17" customFormat="1" ht="15.75" customHeight="1">
      <c r="A59" s="26" t="s">
        <v>46</v>
      </c>
      <c r="B59" s="147" t="s">
        <v>47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 t="s">
        <v>109</v>
      </c>
      <c r="M59" s="147"/>
      <c r="N59" s="146"/>
      <c r="O59" s="38"/>
    </row>
    <row r="60" spans="1:15" s="17" customFormat="1" ht="30" customHeight="1">
      <c r="A60" s="26" t="s">
        <v>48</v>
      </c>
      <c r="B60" s="145" t="s">
        <v>49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51" t="s">
        <v>50</v>
      </c>
      <c r="M60" s="151"/>
      <c r="N60" s="152"/>
      <c r="O60" s="38"/>
    </row>
    <row r="61" spans="1:15" s="17" customFormat="1" ht="18" customHeight="1">
      <c r="A61" s="26" t="s">
        <v>51</v>
      </c>
      <c r="B61" s="145" t="s">
        <v>52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38"/>
    </row>
    <row r="62" spans="1:15" s="17" customFormat="1" ht="14.25" customHeight="1">
      <c r="A62" s="26" t="s">
        <v>53</v>
      </c>
      <c r="B62" s="147" t="s">
        <v>54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 t="s">
        <v>55</v>
      </c>
      <c r="M62" s="147"/>
      <c r="N62" s="146"/>
      <c r="O62" s="38"/>
    </row>
    <row r="63" spans="1:15" s="17" customFormat="1" ht="18.75" customHeight="1">
      <c r="A63" s="26" t="s">
        <v>56</v>
      </c>
      <c r="B63" s="147" t="s">
        <v>57</v>
      </c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6"/>
      <c r="O63" s="38"/>
    </row>
    <row r="64" spans="1:15" s="17" customFormat="1" ht="18.75" customHeight="1" thickBot="1">
      <c r="A64" s="46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202"/>
      <c r="O64" s="38"/>
    </row>
    <row r="65" spans="1:15" s="17" customFormat="1" ht="15.75" customHeight="1" thickBot="1" thickTop="1">
      <c r="A65" s="47" t="s">
        <v>58</v>
      </c>
      <c r="B65" s="198" t="s">
        <v>59</v>
      </c>
      <c r="C65" s="198"/>
      <c r="D65" s="198"/>
      <c r="E65" s="198"/>
      <c r="F65" s="198"/>
      <c r="G65" s="198" t="s">
        <v>58</v>
      </c>
      <c r="H65" s="198"/>
      <c r="I65" s="153" t="s">
        <v>59</v>
      </c>
      <c r="J65" s="153"/>
      <c r="K65" s="153"/>
      <c r="L65" s="153"/>
      <c r="M65" s="153"/>
      <c r="N65" s="154"/>
      <c r="O65" s="38"/>
    </row>
    <row r="66" spans="1:15" s="17" customFormat="1" ht="16.5" customHeight="1" thickBot="1" thickTop="1">
      <c r="A66" s="27" t="s">
        <v>96</v>
      </c>
      <c r="B66" s="137" t="s">
        <v>91</v>
      </c>
      <c r="C66" s="137"/>
      <c r="D66" s="137"/>
      <c r="E66" s="137"/>
      <c r="F66" s="137"/>
      <c r="G66" s="138" t="s">
        <v>80</v>
      </c>
      <c r="H66" s="138"/>
      <c r="I66" s="140" t="s">
        <v>61</v>
      </c>
      <c r="J66" s="140"/>
      <c r="K66" s="140"/>
      <c r="L66" s="140"/>
      <c r="M66" s="140"/>
      <c r="N66" s="141"/>
      <c r="O66" s="38"/>
    </row>
    <row r="67" spans="1:15" s="17" customFormat="1" ht="16.5" customHeight="1" thickBot="1" thickTop="1">
      <c r="A67" s="27" t="s">
        <v>73</v>
      </c>
      <c r="B67" s="137" t="s">
        <v>60</v>
      </c>
      <c r="C67" s="137"/>
      <c r="D67" s="137"/>
      <c r="E67" s="137"/>
      <c r="F67" s="137"/>
      <c r="G67" s="138" t="s">
        <v>81</v>
      </c>
      <c r="H67" s="138"/>
      <c r="I67" s="140" t="s">
        <v>63</v>
      </c>
      <c r="J67" s="140"/>
      <c r="K67" s="140"/>
      <c r="L67" s="140"/>
      <c r="M67" s="140"/>
      <c r="N67" s="141"/>
      <c r="O67" s="38"/>
    </row>
    <row r="68" spans="1:15" s="17" customFormat="1" ht="18" customHeight="1" thickBot="1" thickTop="1">
      <c r="A68" s="27" t="s">
        <v>74</v>
      </c>
      <c r="B68" s="137" t="s">
        <v>62</v>
      </c>
      <c r="C68" s="137"/>
      <c r="D68" s="137"/>
      <c r="E68" s="137"/>
      <c r="F68" s="137"/>
      <c r="G68" s="138" t="s">
        <v>82</v>
      </c>
      <c r="H68" s="138"/>
      <c r="I68" s="140" t="s">
        <v>65</v>
      </c>
      <c r="J68" s="140"/>
      <c r="K68" s="140"/>
      <c r="L68" s="140"/>
      <c r="M68" s="140"/>
      <c r="N68" s="141"/>
      <c r="O68" s="38"/>
    </row>
    <row r="69" spans="1:15" s="17" customFormat="1" ht="18" customHeight="1" thickBot="1" thickTop="1">
      <c r="A69" s="27" t="s">
        <v>75</v>
      </c>
      <c r="B69" s="137" t="s">
        <v>64</v>
      </c>
      <c r="C69" s="137"/>
      <c r="D69" s="137"/>
      <c r="E69" s="137"/>
      <c r="F69" s="137"/>
      <c r="G69" s="138" t="s">
        <v>83</v>
      </c>
      <c r="H69" s="138"/>
      <c r="I69" s="140" t="s">
        <v>67</v>
      </c>
      <c r="J69" s="140"/>
      <c r="K69" s="140"/>
      <c r="L69" s="140"/>
      <c r="M69" s="140"/>
      <c r="N69" s="141"/>
      <c r="O69" s="38"/>
    </row>
    <row r="70" spans="1:15" s="17" customFormat="1" ht="19.5" customHeight="1" thickBot="1" thickTop="1">
      <c r="A70" s="27" t="s">
        <v>76</v>
      </c>
      <c r="B70" s="137" t="s">
        <v>66</v>
      </c>
      <c r="C70" s="137"/>
      <c r="D70" s="137"/>
      <c r="E70" s="137"/>
      <c r="F70" s="137"/>
      <c r="G70" s="138" t="s">
        <v>84</v>
      </c>
      <c r="H70" s="138"/>
      <c r="I70" s="140" t="s">
        <v>69</v>
      </c>
      <c r="J70" s="140"/>
      <c r="K70" s="140"/>
      <c r="L70" s="140"/>
      <c r="M70" s="140"/>
      <c r="N70" s="141"/>
      <c r="O70" s="38"/>
    </row>
    <row r="71" spans="1:15" s="17" customFormat="1" ht="19.5" customHeight="1" thickBot="1" thickTop="1">
      <c r="A71" s="27" t="s">
        <v>77</v>
      </c>
      <c r="B71" s="137" t="s">
        <v>68</v>
      </c>
      <c r="C71" s="137"/>
      <c r="D71" s="137"/>
      <c r="E71" s="137"/>
      <c r="F71" s="137"/>
      <c r="G71" s="138" t="s">
        <v>85</v>
      </c>
      <c r="H71" s="138"/>
      <c r="I71" s="140" t="s">
        <v>98</v>
      </c>
      <c r="J71" s="140"/>
      <c r="K71" s="140"/>
      <c r="L71" s="140"/>
      <c r="M71" s="140"/>
      <c r="N71" s="141"/>
      <c r="O71" s="38"/>
    </row>
    <row r="72" spans="1:17" s="13" customFormat="1" ht="14.25" customHeight="1" thickBot="1" thickTop="1">
      <c r="A72" s="27" t="s">
        <v>78</v>
      </c>
      <c r="B72" s="137" t="s">
        <v>70</v>
      </c>
      <c r="C72" s="137"/>
      <c r="D72" s="137"/>
      <c r="E72" s="137"/>
      <c r="F72" s="137"/>
      <c r="G72" s="138" t="s">
        <v>29</v>
      </c>
      <c r="H72" s="138"/>
      <c r="I72" s="140" t="s">
        <v>72</v>
      </c>
      <c r="J72" s="140"/>
      <c r="K72" s="140"/>
      <c r="L72" s="140"/>
      <c r="M72" s="140"/>
      <c r="N72" s="141"/>
      <c r="O72" s="38"/>
      <c r="P72" s="16"/>
      <c r="Q72" s="16"/>
    </row>
    <row r="73" spans="1:17" s="13" customFormat="1" ht="14.25" customHeight="1" thickBot="1" thickTop="1">
      <c r="A73" s="37" t="s">
        <v>95</v>
      </c>
      <c r="B73" s="136" t="s">
        <v>97</v>
      </c>
      <c r="C73" s="136"/>
      <c r="D73" s="136"/>
      <c r="E73" s="136"/>
      <c r="F73" s="136"/>
      <c r="G73" s="195" t="s">
        <v>79</v>
      </c>
      <c r="H73" s="195"/>
      <c r="I73" s="201" t="s">
        <v>71</v>
      </c>
      <c r="J73" s="201"/>
      <c r="K73" s="201"/>
      <c r="L73" s="201"/>
      <c r="M73" s="201"/>
      <c r="N73" s="141"/>
      <c r="O73" s="38"/>
      <c r="P73" s="16"/>
      <c r="Q73" s="16"/>
    </row>
    <row r="74" spans="1:17" s="13" customFormat="1" ht="14.25" thickBot="1" thickTop="1">
      <c r="A74" s="37" t="s">
        <v>87</v>
      </c>
      <c r="B74" s="136" t="s">
        <v>92</v>
      </c>
      <c r="C74" s="136"/>
      <c r="D74" s="136"/>
      <c r="E74" s="136"/>
      <c r="F74" s="136"/>
      <c r="G74" s="195" t="s">
        <v>88</v>
      </c>
      <c r="H74" s="195"/>
      <c r="I74" s="201" t="s">
        <v>93</v>
      </c>
      <c r="J74" s="201"/>
      <c r="K74" s="201"/>
      <c r="L74" s="201"/>
      <c r="M74" s="201"/>
      <c r="N74" s="141"/>
      <c r="O74" s="38"/>
      <c r="P74" s="16"/>
      <c r="Q74" s="16"/>
    </row>
    <row r="75" spans="1:17" s="13" customFormat="1" ht="14.25" customHeight="1" thickBot="1" thickTop="1">
      <c r="A75" s="235" t="s">
        <v>120</v>
      </c>
      <c r="B75" s="236" t="s">
        <v>209</v>
      </c>
      <c r="C75" s="236"/>
      <c r="D75" s="236"/>
      <c r="E75" s="236"/>
      <c r="F75" s="236"/>
      <c r="G75" s="237" t="s">
        <v>191</v>
      </c>
      <c r="H75" s="237"/>
      <c r="I75" s="238" t="s">
        <v>210</v>
      </c>
      <c r="J75" s="238"/>
      <c r="K75" s="238"/>
      <c r="L75" s="238"/>
      <c r="M75" s="238"/>
      <c r="N75" s="239"/>
      <c r="O75" s="38"/>
      <c r="P75" s="16"/>
      <c r="Q75" s="16"/>
    </row>
    <row r="76" spans="1:17" s="13" customFormat="1" ht="14.25" customHeight="1" thickBot="1" thickTop="1">
      <c r="A76" s="235" t="s">
        <v>211</v>
      </c>
      <c r="B76" s="236" t="s">
        <v>212</v>
      </c>
      <c r="C76" s="236"/>
      <c r="D76" s="236"/>
      <c r="E76" s="236"/>
      <c r="F76" s="236"/>
      <c r="G76" s="237"/>
      <c r="H76" s="237"/>
      <c r="I76" s="238"/>
      <c r="J76" s="238"/>
      <c r="K76" s="238"/>
      <c r="L76" s="238"/>
      <c r="M76" s="238"/>
      <c r="N76" s="239"/>
      <c r="O76" s="38"/>
      <c r="P76" s="16"/>
      <c r="Q76" s="16"/>
    </row>
    <row r="77" spans="2:17" s="13" customFormat="1" ht="13.5" thickTop="1">
      <c r="B77" s="14"/>
      <c r="C77" s="15"/>
      <c r="D77" s="4"/>
      <c r="H77" s="5"/>
      <c r="I77" s="5"/>
      <c r="J77" s="5"/>
      <c r="M77" s="16"/>
      <c r="N77" s="44"/>
      <c r="O77" s="38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44"/>
      <c r="O78" s="38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4"/>
      <c r="O79" s="38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4"/>
      <c r="O80" s="38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4"/>
      <c r="O81" s="38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4"/>
      <c r="O82" s="38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4"/>
      <c r="O83" s="38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4"/>
      <c r="O84" s="38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4"/>
      <c r="O85" s="38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4"/>
      <c r="O86" s="38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4"/>
      <c r="O87" s="38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4"/>
      <c r="O88" s="38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4"/>
      <c r="O89" s="38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4"/>
      <c r="O90" s="38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4"/>
      <c r="O91" s="38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4"/>
      <c r="O92" s="38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4"/>
      <c r="O93" s="38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4"/>
      <c r="O94" s="38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4"/>
      <c r="O95" s="38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4"/>
      <c r="O96" s="38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4"/>
      <c r="O97" s="38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4"/>
      <c r="O98" s="38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4"/>
      <c r="O99" s="38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4"/>
      <c r="O100" s="38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4"/>
      <c r="O101" s="38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4"/>
      <c r="O102" s="38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4"/>
      <c r="O103" s="38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4"/>
      <c r="O104" s="38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4"/>
      <c r="O105" s="38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4"/>
      <c r="O106" s="38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4"/>
      <c r="O107" s="38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4"/>
      <c r="O108" s="38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4"/>
      <c r="O109" s="38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4"/>
      <c r="O110" s="38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4"/>
      <c r="O111" s="38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4"/>
      <c r="O112" s="38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4"/>
      <c r="O113" s="38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4"/>
      <c r="O114" s="38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4"/>
      <c r="O115" s="38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4"/>
      <c r="O116" s="38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4"/>
      <c r="O117" s="38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4"/>
      <c r="O118" s="38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4"/>
      <c r="O119" s="38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4"/>
      <c r="O120" s="38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4"/>
      <c r="O121" s="38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4"/>
      <c r="O122" s="38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4"/>
      <c r="O123" s="38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4"/>
      <c r="O124" s="38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4"/>
      <c r="O125" s="38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4"/>
      <c r="O126" s="38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4"/>
      <c r="O127" s="38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4"/>
      <c r="O128" s="38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4"/>
      <c r="O129" s="38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4"/>
      <c r="O130" s="38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4"/>
      <c r="O131" s="38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4"/>
      <c r="O132" s="38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4"/>
      <c r="O133" s="38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4"/>
      <c r="O134" s="38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4"/>
      <c r="O135" s="38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4"/>
      <c r="O136" s="38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4"/>
      <c r="O137" s="38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4"/>
      <c r="O138" s="38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4"/>
      <c r="O139" s="38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4"/>
      <c r="O140" s="38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4"/>
      <c r="O141" s="38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4"/>
      <c r="O142" s="38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4"/>
      <c r="O143" s="38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4"/>
      <c r="O144" s="38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4"/>
      <c r="O145" s="38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4"/>
      <c r="O146" s="38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4"/>
      <c r="O147" s="38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4"/>
      <c r="O148" s="38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4"/>
      <c r="O149" s="38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4"/>
      <c r="O150" s="38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4"/>
      <c r="O151" s="38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4"/>
      <c r="O152" s="38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4"/>
      <c r="O153" s="38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4"/>
      <c r="O154" s="38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4"/>
      <c r="O155" s="38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4"/>
      <c r="O156" s="38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4"/>
      <c r="O157" s="38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4"/>
      <c r="O158" s="38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4"/>
      <c r="O159" s="38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4"/>
      <c r="O160" s="38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4"/>
      <c r="O161" s="38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4"/>
      <c r="O162" s="38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4"/>
      <c r="O163" s="38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4"/>
      <c r="O164" s="38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4"/>
      <c r="O165" s="38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4"/>
      <c r="O166" s="38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4"/>
      <c r="O167" s="38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4"/>
      <c r="O168" s="38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4"/>
      <c r="O169" s="38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4"/>
      <c r="O170" s="38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4"/>
      <c r="O171" s="38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4"/>
      <c r="O172" s="38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4"/>
      <c r="O173" s="38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4"/>
      <c r="O174" s="38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4"/>
      <c r="O175" s="38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4"/>
      <c r="O176" s="38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4"/>
      <c r="O177" s="38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4"/>
      <c r="O178" s="38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4"/>
      <c r="O179" s="38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4"/>
      <c r="O180" s="38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4"/>
      <c r="O181" s="38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4"/>
      <c r="O182" s="38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4"/>
      <c r="O183" s="38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4"/>
      <c r="O184" s="38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4"/>
      <c r="O185" s="38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4"/>
      <c r="O186" s="38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4"/>
      <c r="O187" s="38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4"/>
      <c r="O188" s="38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4"/>
      <c r="O189" s="38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44"/>
      <c r="O190" s="38"/>
      <c r="P190" s="16"/>
      <c r="Q190" s="16"/>
    </row>
    <row r="191" spans="2:17" s="13" customFormat="1" ht="12.75">
      <c r="B191" s="14"/>
      <c r="C191" s="15"/>
      <c r="D191" s="4"/>
      <c r="G191" s="1"/>
      <c r="H191" s="5"/>
      <c r="I191" s="5"/>
      <c r="J191" s="5"/>
      <c r="K191" s="1"/>
      <c r="L191" s="1"/>
      <c r="M191" s="6"/>
      <c r="N191" s="44"/>
      <c r="O191" s="38"/>
      <c r="P191" s="16"/>
      <c r="Q191" s="16"/>
    </row>
    <row r="192" spans="2:17" s="13" customFormat="1" ht="12.75">
      <c r="B192" s="14"/>
      <c r="C192" s="15"/>
      <c r="D192" s="4"/>
      <c r="G192" s="1"/>
      <c r="H192" s="5"/>
      <c r="I192" s="5"/>
      <c r="J192" s="5"/>
      <c r="K192" s="1"/>
      <c r="L192" s="1"/>
      <c r="M192" s="6"/>
      <c r="N192" s="44"/>
      <c r="O192" s="38"/>
      <c r="P192" s="16"/>
      <c r="Q192" s="16"/>
    </row>
  </sheetData>
  <sheetProtection/>
  <mergeCells count="133">
    <mergeCell ref="B76:F76"/>
    <mergeCell ref="G76:H76"/>
    <mergeCell ref="I76:N76"/>
    <mergeCell ref="A16:A17"/>
    <mergeCell ref="B16:B17"/>
    <mergeCell ref="M16:M17"/>
    <mergeCell ref="M48:M49"/>
    <mergeCell ref="B22:B23"/>
    <mergeCell ref="M22:M23"/>
    <mergeCell ref="M26:M27"/>
    <mergeCell ref="M28:M29"/>
    <mergeCell ref="M38:M39"/>
    <mergeCell ref="M46:M47"/>
    <mergeCell ref="M24:M25"/>
    <mergeCell ref="M32:M33"/>
    <mergeCell ref="B44:B45"/>
    <mergeCell ref="I70:N70"/>
    <mergeCell ref="I71:N71"/>
    <mergeCell ref="I72:N72"/>
    <mergeCell ref="I73:N73"/>
    <mergeCell ref="I74:N74"/>
    <mergeCell ref="B63:N63"/>
    <mergeCell ref="L64:N64"/>
    <mergeCell ref="B74:F74"/>
    <mergeCell ref="G65:H65"/>
    <mergeCell ref="B67:F67"/>
    <mergeCell ref="B59:K59"/>
    <mergeCell ref="L59:N59"/>
    <mergeCell ref="A12:A13"/>
    <mergeCell ref="B12:B13"/>
    <mergeCell ref="M12:M13"/>
    <mergeCell ref="G73:H73"/>
    <mergeCell ref="B70:F70"/>
    <mergeCell ref="M14:M15"/>
    <mergeCell ref="A24:A25"/>
    <mergeCell ref="B24:B25"/>
    <mergeCell ref="B75:F75"/>
    <mergeCell ref="G75:H75"/>
    <mergeCell ref="B64:K64"/>
    <mergeCell ref="I75:N75"/>
    <mergeCell ref="G74:H74"/>
    <mergeCell ref="M7:M8"/>
    <mergeCell ref="B65:F65"/>
    <mergeCell ref="B69:F69"/>
    <mergeCell ref="L62:N62"/>
    <mergeCell ref="G68:H68"/>
    <mergeCell ref="H1:N1"/>
    <mergeCell ref="H2:N2"/>
    <mergeCell ref="A3:N3"/>
    <mergeCell ref="A4:N4"/>
    <mergeCell ref="A5:N5"/>
    <mergeCell ref="D7:L7"/>
    <mergeCell ref="A1:E1"/>
    <mergeCell ref="F1:G2"/>
    <mergeCell ref="A2:E2"/>
    <mergeCell ref="A7:A9"/>
    <mergeCell ref="B7:B9"/>
    <mergeCell ref="A18:A19"/>
    <mergeCell ref="B18:B19"/>
    <mergeCell ref="M18:M19"/>
    <mergeCell ref="A6:N6"/>
    <mergeCell ref="A10:A11"/>
    <mergeCell ref="B10:B11"/>
    <mergeCell ref="M10:M11"/>
    <mergeCell ref="A14:A15"/>
    <mergeCell ref="B14:B15"/>
    <mergeCell ref="A20:A21"/>
    <mergeCell ref="B20:B21"/>
    <mergeCell ref="B34:B35"/>
    <mergeCell ref="M34:M35"/>
    <mergeCell ref="M20:M21"/>
    <mergeCell ref="A30:A31"/>
    <mergeCell ref="B30:B31"/>
    <mergeCell ref="M30:M31"/>
    <mergeCell ref="A32:A33"/>
    <mergeCell ref="B32:B33"/>
    <mergeCell ref="M44:M45"/>
    <mergeCell ref="A34:A35"/>
    <mergeCell ref="M40:M41"/>
    <mergeCell ref="B36:B37"/>
    <mergeCell ref="M36:M37"/>
    <mergeCell ref="A42:A43"/>
    <mergeCell ref="B42:B43"/>
    <mergeCell ref="A44:A45"/>
    <mergeCell ref="B40:B41"/>
    <mergeCell ref="A50:A51"/>
    <mergeCell ref="B50:B51"/>
    <mergeCell ref="A53:N53"/>
    <mergeCell ref="L58:N58"/>
    <mergeCell ref="A56:N56"/>
    <mergeCell ref="A54:N54"/>
    <mergeCell ref="A55:N55"/>
    <mergeCell ref="A52:N52"/>
    <mergeCell ref="B68:F68"/>
    <mergeCell ref="G67:H67"/>
    <mergeCell ref="G69:H69"/>
    <mergeCell ref="B62:K62"/>
    <mergeCell ref="B60:K60"/>
    <mergeCell ref="L60:N60"/>
    <mergeCell ref="I65:N65"/>
    <mergeCell ref="I66:N66"/>
    <mergeCell ref="I67:N67"/>
    <mergeCell ref="B66:F66"/>
    <mergeCell ref="D14:D15"/>
    <mergeCell ref="D34:D35"/>
    <mergeCell ref="M50:M51"/>
    <mergeCell ref="B61:N61"/>
    <mergeCell ref="B58:K58"/>
    <mergeCell ref="L57:N57"/>
    <mergeCell ref="M42:M43"/>
    <mergeCell ref="B26:B27"/>
    <mergeCell ref="B28:B29"/>
    <mergeCell ref="B38:B39"/>
    <mergeCell ref="B73:F73"/>
    <mergeCell ref="B72:F72"/>
    <mergeCell ref="G72:H72"/>
    <mergeCell ref="B71:F71"/>
    <mergeCell ref="B57:K57"/>
    <mergeCell ref="G70:H70"/>
    <mergeCell ref="G71:H71"/>
    <mergeCell ref="I68:N68"/>
    <mergeCell ref="G66:H66"/>
    <mergeCell ref="I69:N69"/>
    <mergeCell ref="B48:B49"/>
    <mergeCell ref="A22:A23"/>
    <mergeCell ref="A26:A27"/>
    <mergeCell ref="A28:A29"/>
    <mergeCell ref="A38:A39"/>
    <mergeCell ref="A40:A41"/>
    <mergeCell ref="A48:A49"/>
    <mergeCell ref="A46:A47"/>
    <mergeCell ref="B46:B47"/>
    <mergeCell ref="A36:A37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9.140625" style="0" customWidth="1"/>
    <col min="4" max="4" width="15.140625" style="0" customWidth="1"/>
    <col min="5" max="5" width="10.57421875" style="0" customWidth="1"/>
    <col min="6" max="6" width="12.28125" style="0" customWidth="1"/>
    <col min="7" max="7" width="8.8515625" style="0" customWidth="1"/>
    <col min="9" max="9" width="10.140625" style="0" customWidth="1"/>
  </cols>
  <sheetData>
    <row r="1" spans="1:9" ht="37.5">
      <c r="A1" s="49" t="s">
        <v>110</v>
      </c>
      <c r="B1" s="50"/>
      <c r="C1" s="51"/>
      <c r="D1" s="52"/>
      <c r="E1" s="8"/>
      <c r="F1" s="8"/>
      <c r="G1" s="53"/>
      <c r="H1" s="54"/>
      <c r="I1" s="55"/>
    </row>
    <row r="2" spans="1:9" ht="37.5">
      <c r="A2" s="56" t="s">
        <v>1</v>
      </c>
      <c r="B2" s="57"/>
      <c r="C2" s="51"/>
      <c r="D2" s="52"/>
      <c r="E2" s="8"/>
      <c r="F2" s="8"/>
      <c r="G2" s="53"/>
      <c r="H2" s="58"/>
      <c r="I2" s="59"/>
    </row>
    <row r="3" spans="1:9" ht="8.25" customHeight="1">
      <c r="A3" s="56"/>
      <c r="B3" s="57"/>
      <c r="C3" s="51"/>
      <c r="D3" s="52"/>
      <c r="E3" s="8"/>
      <c r="F3" s="8"/>
      <c r="G3" s="53"/>
      <c r="H3" s="58"/>
      <c r="I3" s="59"/>
    </row>
    <row r="4" spans="1:9" ht="21">
      <c r="A4" s="213" t="s">
        <v>111</v>
      </c>
      <c r="B4" s="213"/>
      <c r="C4" s="213"/>
      <c r="D4" s="213"/>
      <c r="E4" s="213"/>
      <c r="F4" s="213"/>
      <c r="G4" s="213"/>
      <c r="H4" s="213"/>
      <c r="I4" s="213"/>
    </row>
    <row r="5" spans="1:9" ht="12.75">
      <c r="A5" s="222"/>
      <c r="B5" s="222"/>
      <c r="C5" s="222"/>
      <c r="D5" s="222"/>
      <c r="E5" s="222"/>
      <c r="F5" s="222"/>
      <c r="G5" s="222"/>
      <c r="H5" s="222"/>
      <c r="I5" s="222"/>
    </row>
    <row r="6" spans="1:9" ht="12.75">
      <c r="A6" s="223" t="s">
        <v>123</v>
      </c>
      <c r="B6" s="223"/>
      <c r="C6" s="223"/>
      <c r="D6" s="223"/>
      <c r="E6" s="223"/>
      <c r="F6" s="223" t="s">
        <v>124</v>
      </c>
      <c r="G6" s="223"/>
      <c r="H6" s="223"/>
      <c r="I6" s="223"/>
    </row>
    <row r="7" spans="1:9" ht="22.5" customHeight="1">
      <c r="A7" s="223" t="s">
        <v>125</v>
      </c>
      <c r="B7" s="223" t="s">
        <v>126</v>
      </c>
      <c r="C7" s="223" t="s">
        <v>127</v>
      </c>
      <c r="D7" s="223"/>
      <c r="E7" s="223"/>
      <c r="F7" s="223" t="s">
        <v>128</v>
      </c>
      <c r="G7" s="60" t="s">
        <v>129</v>
      </c>
      <c r="H7" s="215" t="s">
        <v>131</v>
      </c>
      <c r="I7" s="216"/>
    </row>
    <row r="8" spans="1:9" ht="12.75">
      <c r="A8" s="223"/>
      <c r="B8" s="223"/>
      <c r="C8" s="60" t="s">
        <v>132</v>
      </c>
      <c r="D8" s="60" t="s">
        <v>133</v>
      </c>
      <c r="E8" s="60" t="s">
        <v>134</v>
      </c>
      <c r="F8" s="223"/>
      <c r="G8" s="60" t="s">
        <v>130</v>
      </c>
      <c r="H8" s="217"/>
      <c r="I8" s="218"/>
    </row>
    <row r="9" spans="1:9" ht="12.75">
      <c r="A9" s="61" t="s">
        <v>135</v>
      </c>
      <c r="B9" s="61" t="s">
        <v>136</v>
      </c>
      <c r="C9" s="62">
        <v>0.6</v>
      </c>
      <c r="D9" s="62">
        <v>0.7</v>
      </c>
      <c r="E9" s="62">
        <v>0.7</v>
      </c>
      <c r="F9" s="63">
        <v>350</v>
      </c>
      <c r="G9" s="62" t="s">
        <v>137</v>
      </c>
      <c r="H9" s="208">
        <v>600</v>
      </c>
      <c r="I9" s="209"/>
    </row>
    <row r="10" spans="1:9" ht="12.75">
      <c r="A10" s="61" t="s">
        <v>138</v>
      </c>
      <c r="B10" s="61" t="s">
        <v>139</v>
      </c>
      <c r="C10" s="62">
        <v>1</v>
      </c>
      <c r="D10" s="62">
        <v>1</v>
      </c>
      <c r="E10" s="62">
        <v>1</v>
      </c>
      <c r="F10" s="63">
        <v>450</v>
      </c>
      <c r="G10" s="62" t="s">
        <v>137</v>
      </c>
      <c r="H10" s="208">
        <v>600</v>
      </c>
      <c r="I10" s="209"/>
    </row>
    <row r="11" spans="1:9" ht="12.75">
      <c r="A11" s="61" t="s">
        <v>140</v>
      </c>
      <c r="B11" s="61" t="s">
        <v>141</v>
      </c>
      <c r="C11" s="62">
        <v>1.5</v>
      </c>
      <c r="D11" s="62">
        <v>1.2</v>
      </c>
      <c r="E11" s="62">
        <v>1.1</v>
      </c>
      <c r="F11" s="63">
        <v>500</v>
      </c>
      <c r="G11" s="62" t="s">
        <v>137</v>
      </c>
      <c r="H11" s="208">
        <v>600</v>
      </c>
      <c r="I11" s="209"/>
    </row>
    <row r="12" spans="1:9" ht="12.75">
      <c r="A12" s="61" t="s">
        <v>142</v>
      </c>
      <c r="B12" s="61" t="s">
        <v>143</v>
      </c>
      <c r="C12" s="62">
        <v>2.5</v>
      </c>
      <c r="D12" s="62">
        <v>1.7</v>
      </c>
      <c r="E12" s="62">
        <v>1.6</v>
      </c>
      <c r="F12" s="63">
        <v>750</v>
      </c>
      <c r="G12" s="62" t="s">
        <v>137</v>
      </c>
      <c r="H12" s="208">
        <v>600</v>
      </c>
      <c r="I12" s="209"/>
    </row>
    <row r="13" spans="1:9" ht="12.75">
      <c r="A13" s="61" t="s">
        <v>144</v>
      </c>
      <c r="B13" s="61" t="s">
        <v>145</v>
      </c>
      <c r="C13" s="62">
        <v>2.5</v>
      </c>
      <c r="D13" s="62">
        <v>1.7</v>
      </c>
      <c r="E13" s="62">
        <v>1.6</v>
      </c>
      <c r="F13" s="64">
        <v>1000</v>
      </c>
      <c r="G13" s="62" t="s">
        <v>137</v>
      </c>
      <c r="H13" s="208">
        <v>600</v>
      </c>
      <c r="I13" s="209"/>
    </row>
    <row r="14" spans="1:9" ht="12.75">
      <c r="A14" s="61" t="s">
        <v>146</v>
      </c>
      <c r="B14" s="61" t="s">
        <v>147</v>
      </c>
      <c r="C14" s="62">
        <v>2.5</v>
      </c>
      <c r="D14" s="62">
        <v>1.7</v>
      </c>
      <c r="E14" s="62">
        <v>1.6</v>
      </c>
      <c r="F14" s="64">
        <v>1200</v>
      </c>
      <c r="G14" s="62" t="s">
        <v>137</v>
      </c>
      <c r="H14" s="208">
        <v>600</v>
      </c>
      <c r="I14" s="209"/>
    </row>
    <row r="15" spans="1:9" ht="12.75">
      <c r="A15" s="61" t="s">
        <v>148</v>
      </c>
      <c r="B15" s="61" t="s">
        <v>149</v>
      </c>
      <c r="C15" s="62">
        <v>3</v>
      </c>
      <c r="D15" s="62">
        <v>1.7</v>
      </c>
      <c r="E15" s="62">
        <v>1.6</v>
      </c>
      <c r="F15" s="64">
        <v>1600</v>
      </c>
      <c r="G15" s="62" t="s">
        <v>137</v>
      </c>
      <c r="H15" s="208">
        <v>600</v>
      </c>
      <c r="I15" s="209"/>
    </row>
    <row r="16" spans="1:9" ht="12.75">
      <c r="A16" s="61" t="s">
        <v>150</v>
      </c>
      <c r="B16" s="61" t="s">
        <v>19</v>
      </c>
      <c r="C16" s="62">
        <v>3.5</v>
      </c>
      <c r="D16" s="62">
        <v>1.8</v>
      </c>
      <c r="E16" s="62">
        <v>1.7</v>
      </c>
      <c r="F16" s="64">
        <v>2500</v>
      </c>
      <c r="G16" s="62" t="s">
        <v>151</v>
      </c>
      <c r="H16" s="208">
        <v>800</v>
      </c>
      <c r="I16" s="209"/>
    </row>
    <row r="17" spans="1:9" ht="12.75">
      <c r="A17" s="61" t="s">
        <v>152</v>
      </c>
      <c r="B17" s="61" t="s">
        <v>153</v>
      </c>
      <c r="C17" s="62">
        <v>4</v>
      </c>
      <c r="D17" s="62">
        <v>2</v>
      </c>
      <c r="E17" s="62">
        <v>2</v>
      </c>
      <c r="F17" s="64">
        <v>4000</v>
      </c>
      <c r="G17" s="62" t="s">
        <v>154</v>
      </c>
      <c r="H17" s="208">
        <v>1000</v>
      </c>
      <c r="I17" s="209"/>
    </row>
    <row r="18" spans="1:9" ht="12.75">
      <c r="A18" s="61" t="s">
        <v>155</v>
      </c>
      <c r="B18" s="61" t="s">
        <v>18</v>
      </c>
      <c r="C18" s="62">
        <v>5</v>
      </c>
      <c r="D18" s="62">
        <v>2</v>
      </c>
      <c r="E18" s="62">
        <v>2</v>
      </c>
      <c r="F18" s="64">
        <v>5000</v>
      </c>
      <c r="G18" s="62" t="s">
        <v>156</v>
      </c>
      <c r="H18" s="208">
        <v>1000</v>
      </c>
      <c r="I18" s="209"/>
    </row>
    <row r="19" spans="1:9" ht="12.75">
      <c r="A19" s="61" t="s">
        <v>157</v>
      </c>
      <c r="B19" s="61" t="s">
        <v>158</v>
      </c>
      <c r="C19" s="62">
        <v>6</v>
      </c>
      <c r="D19" s="62">
        <v>2.3</v>
      </c>
      <c r="E19" s="62">
        <v>2.4</v>
      </c>
      <c r="F19" s="64">
        <v>6000</v>
      </c>
      <c r="G19" s="62" t="s">
        <v>159</v>
      </c>
      <c r="H19" s="208">
        <v>1000</v>
      </c>
      <c r="I19" s="209"/>
    </row>
    <row r="20" spans="1:9" ht="12.75">
      <c r="A20" s="61" t="s">
        <v>160</v>
      </c>
      <c r="B20" s="61" t="s">
        <v>17</v>
      </c>
      <c r="C20" s="62">
        <v>6</v>
      </c>
      <c r="D20" s="62">
        <v>2.3</v>
      </c>
      <c r="E20" s="62">
        <v>2.4</v>
      </c>
      <c r="F20" s="65">
        <v>7000</v>
      </c>
      <c r="G20" s="62" t="s">
        <v>161</v>
      </c>
      <c r="H20" s="208">
        <v>1500</v>
      </c>
      <c r="I20" s="209"/>
    </row>
    <row r="21" spans="1:9" ht="12.75">
      <c r="A21" s="61" t="s">
        <v>162</v>
      </c>
      <c r="B21" s="61" t="s">
        <v>163</v>
      </c>
      <c r="C21" s="62">
        <v>12</v>
      </c>
      <c r="D21" s="62">
        <v>2.5</v>
      </c>
      <c r="E21" s="62">
        <v>2</v>
      </c>
      <c r="F21" s="65">
        <v>9000</v>
      </c>
      <c r="G21" s="62" t="s">
        <v>164</v>
      </c>
      <c r="H21" s="208">
        <v>2000</v>
      </c>
      <c r="I21" s="209"/>
    </row>
    <row r="22" spans="1:9" ht="18.75">
      <c r="A22" s="220" t="s">
        <v>165</v>
      </c>
      <c r="B22" s="221"/>
      <c r="C22" s="221"/>
      <c r="D22" s="221"/>
      <c r="E22" s="221"/>
      <c r="F22" s="221"/>
      <c r="G22" s="221"/>
      <c r="H22" s="221"/>
      <c r="I22" s="221"/>
    </row>
    <row r="23" spans="1:9" ht="38.25">
      <c r="A23" s="219" t="s">
        <v>166</v>
      </c>
      <c r="B23" s="219"/>
      <c r="C23" s="66" t="s">
        <v>167</v>
      </c>
      <c r="D23" s="66" t="s">
        <v>177</v>
      </c>
      <c r="E23" s="66" t="s">
        <v>168</v>
      </c>
      <c r="F23" s="66" t="s">
        <v>181</v>
      </c>
      <c r="G23" s="66" t="s">
        <v>180</v>
      </c>
      <c r="H23" s="66" t="s">
        <v>179</v>
      </c>
      <c r="I23" s="66" t="s">
        <v>178</v>
      </c>
    </row>
    <row r="24" spans="1:9" ht="12.75">
      <c r="A24" s="211" t="s">
        <v>112</v>
      </c>
      <c r="B24" s="211"/>
      <c r="C24" s="66" t="s">
        <v>169</v>
      </c>
      <c r="D24" s="66"/>
      <c r="E24" s="68">
        <v>1500</v>
      </c>
      <c r="F24" s="69">
        <v>2000</v>
      </c>
      <c r="G24" s="69">
        <v>3500</v>
      </c>
      <c r="H24" s="69">
        <v>5000</v>
      </c>
      <c r="I24" s="69">
        <v>7000</v>
      </c>
    </row>
    <row r="25" spans="1:9" ht="12.75">
      <c r="A25" s="211" t="s">
        <v>170</v>
      </c>
      <c r="B25" s="211"/>
      <c r="C25" s="66">
        <v>60</v>
      </c>
      <c r="D25" s="66">
        <v>500</v>
      </c>
      <c r="E25" s="68">
        <v>3000</v>
      </c>
      <c r="F25" s="69">
        <v>4000</v>
      </c>
      <c r="G25" s="69">
        <v>6000</v>
      </c>
      <c r="H25" s="69">
        <v>8000</v>
      </c>
      <c r="I25" s="69">
        <v>10000</v>
      </c>
    </row>
    <row r="26" spans="1:9" ht="12.75">
      <c r="A26" s="211" t="s">
        <v>171</v>
      </c>
      <c r="B26" s="211"/>
      <c r="C26" s="67" t="s">
        <v>172</v>
      </c>
      <c r="D26" s="66" t="s">
        <v>173</v>
      </c>
      <c r="E26" s="68">
        <v>3000</v>
      </c>
      <c r="F26" s="69">
        <v>4000</v>
      </c>
      <c r="G26" s="69">
        <v>6000</v>
      </c>
      <c r="H26" s="69">
        <v>8000</v>
      </c>
      <c r="I26" s="69">
        <v>10000</v>
      </c>
    </row>
    <row r="27" spans="1:9" ht="24" customHeight="1">
      <c r="A27" s="211" t="s">
        <v>174</v>
      </c>
      <c r="B27" s="211"/>
      <c r="C27" s="66">
        <v>60</v>
      </c>
      <c r="D27" s="66" t="s">
        <v>173</v>
      </c>
      <c r="E27" s="70">
        <v>3000</v>
      </c>
      <c r="F27" s="69">
        <v>4000</v>
      </c>
      <c r="G27" s="69">
        <v>6000</v>
      </c>
      <c r="H27" s="69">
        <v>8000</v>
      </c>
      <c r="I27" s="69">
        <v>10000</v>
      </c>
    </row>
    <row r="28" spans="1:9" ht="12.75">
      <c r="A28" s="211" t="s">
        <v>175</v>
      </c>
      <c r="B28" s="211"/>
      <c r="C28" s="66" t="s">
        <v>176</v>
      </c>
      <c r="D28" s="66" t="s">
        <v>173</v>
      </c>
      <c r="E28" s="68">
        <v>2500</v>
      </c>
      <c r="F28" s="69">
        <v>3000</v>
      </c>
      <c r="G28" s="69">
        <v>4500</v>
      </c>
      <c r="H28" s="69">
        <v>6000</v>
      </c>
      <c r="I28" s="69">
        <v>8000</v>
      </c>
    </row>
    <row r="29" spans="1:9" ht="12.75">
      <c r="A29" s="211" t="s">
        <v>113</v>
      </c>
      <c r="B29" s="211"/>
      <c r="C29" s="66">
        <v>110</v>
      </c>
      <c r="D29" s="66" t="s">
        <v>173</v>
      </c>
      <c r="E29" s="68">
        <v>6000</v>
      </c>
      <c r="F29" s="69">
        <v>8000</v>
      </c>
      <c r="G29" s="69">
        <v>10000</v>
      </c>
      <c r="H29" s="69">
        <v>12000</v>
      </c>
      <c r="I29" s="69">
        <v>14000</v>
      </c>
    </row>
    <row r="30" spans="1:9" ht="12.75">
      <c r="A30" s="211" t="s">
        <v>114</v>
      </c>
      <c r="B30" s="211"/>
      <c r="C30" s="66">
        <v>140</v>
      </c>
      <c r="D30" s="66" t="s">
        <v>173</v>
      </c>
      <c r="E30" s="68">
        <v>7000</v>
      </c>
      <c r="F30" s="69">
        <v>9500</v>
      </c>
      <c r="G30" s="69">
        <v>11500</v>
      </c>
      <c r="H30" s="69">
        <v>13500</v>
      </c>
      <c r="I30" s="69">
        <v>15500</v>
      </c>
    </row>
    <row r="31" spans="1:9" ht="12.75">
      <c r="A31" s="211" t="s">
        <v>115</v>
      </c>
      <c r="B31" s="211"/>
      <c r="C31" s="66">
        <v>180</v>
      </c>
      <c r="D31" s="66" t="s">
        <v>173</v>
      </c>
      <c r="E31" s="68">
        <v>8000</v>
      </c>
      <c r="F31" s="69">
        <v>11000</v>
      </c>
      <c r="G31" s="69">
        <v>13000</v>
      </c>
      <c r="H31" s="69">
        <v>15000</v>
      </c>
      <c r="I31" s="69">
        <v>17000</v>
      </c>
    </row>
    <row r="32" spans="1:9" ht="12.75">
      <c r="A32" s="211" t="s">
        <v>116</v>
      </c>
      <c r="B32" s="211"/>
      <c r="C32" s="66">
        <v>120</v>
      </c>
      <c r="D32" s="66" t="s">
        <v>173</v>
      </c>
      <c r="E32" s="68">
        <v>6000</v>
      </c>
      <c r="F32" s="69">
        <v>8000</v>
      </c>
      <c r="G32" s="69">
        <v>10000</v>
      </c>
      <c r="H32" s="69">
        <v>12000</v>
      </c>
      <c r="I32" s="69">
        <v>14000</v>
      </c>
    </row>
    <row r="33" spans="1:9" ht="12.75">
      <c r="A33" s="211" t="s">
        <v>117</v>
      </c>
      <c r="B33" s="211"/>
      <c r="C33" s="66">
        <v>240</v>
      </c>
      <c r="D33" s="66">
        <v>1500</v>
      </c>
      <c r="E33" s="68">
        <v>10000</v>
      </c>
      <c r="F33" s="69">
        <v>13000</v>
      </c>
      <c r="G33" s="69">
        <v>16500</v>
      </c>
      <c r="H33" s="69">
        <v>22000</v>
      </c>
      <c r="I33" s="69">
        <v>27000</v>
      </c>
    </row>
    <row r="35" spans="1:9" ht="29.25" customHeight="1">
      <c r="A35" s="214" t="s">
        <v>182</v>
      </c>
      <c r="B35" s="214"/>
      <c r="C35" s="214"/>
      <c r="D35" s="214"/>
      <c r="E35" s="214"/>
      <c r="F35" s="214"/>
      <c r="G35" s="214"/>
      <c r="H35" s="214"/>
      <c r="I35" s="214"/>
    </row>
    <row r="36" spans="1:9" ht="16.5" customHeight="1">
      <c r="A36" s="214" t="s">
        <v>183</v>
      </c>
      <c r="B36" s="214"/>
      <c r="C36" s="214"/>
      <c r="D36" s="214"/>
      <c r="E36" s="214"/>
      <c r="F36" s="214"/>
      <c r="G36" s="214"/>
      <c r="H36" s="214"/>
      <c r="I36" s="214"/>
    </row>
    <row r="37" spans="1:8" ht="15" customHeight="1">
      <c r="A37" s="210" t="s">
        <v>194</v>
      </c>
      <c r="B37" s="210"/>
      <c r="C37" s="210"/>
      <c r="D37" s="210"/>
      <c r="E37" s="210"/>
      <c r="F37" s="210"/>
      <c r="G37" s="210"/>
      <c r="H37" s="210"/>
    </row>
    <row r="38" spans="1:8" ht="20.25" customHeight="1">
      <c r="A38" s="210" t="s">
        <v>184</v>
      </c>
      <c r="B38" s="210"/>
      <c r="C38" s="210"/>
      <c r="D38" s="210"/>
      <c r="E38" s="210"/>
      <c r="F38" s="210"/>
      <c r="G38" s="210"/>
      <c r="H38" s="210"/>
    </row>
    <row r="39" spans="1:8" ht="30" customHeight="1">
      <c r="A39" s="210" t="s">
        <v>185</v>
      </c>
      <c r="B39" s="210"/>
      <c r="C39" s="210"/>
      <c r="D39" s="210"/>
      <c r="E39" s="210"/>
      <c r="F39" s="210"/>
      <c r="G39" s="210"/>
      <c r="H39" s="210"/>
    </row>
    <row r="40" spans="1:8" ht="15">
      <c r="A40" s="210" t="s">
        <v>186</v>
      </c>
      <c r="B40" s="210"/>
      <c r="C40" s="210"/>
      <c r="D40" s="210"/>
      <c r="E40" s="210"/>
      <c r="F40" s="210"/>
      <c r="G40" s="210"/>
      <c r="H40" s="210"/>
    </row>
    <row r="41" spans="1:8" ht="94.5" customHeight="1">
      <c r="A41" s="210" t="s">
        <v>187</v>
      </c>
      <c r="B41" s="210"/>
      <c r="C41" s="210"/>
      <c r="D41" s="210"/>
      <c r="E41" s="210"/>
      <c r="F41" s="210"/>
      <c r="G41" s="210"/>
      <c r="H41" s="210"/>
    </row>
    <row r="42" spans="1:8" ht="49.5" customHeight="1">
      <c r="A42" s="210" t="s">
        <v>188</v>
      </c>
      <c r="B42" s="210"/>
      <c r="C42" s="210"/>
      <c r="D42" s="210"/>
      <c r="E42" s="210"/>
      <c r="F42" s="210"/>
      <c r="G42" s="210"/>
      <c r="H42" s="210"/>
    </row>
    <row r="43" spans="1:8" ht="22.5" customHeight="1">
      <c r="A43" s="210" t="s">
        <v>189</v>
      </c>
      <c r="B43" s="210"/>
      <c r="C43" s="210"/>
      <c r="D43" s="210"/>
      <c r="E43" s="210"/>
      <c r="F43" s="210"/>
      <c r="G43" s="210"/>
      <c r="H43" s="210"/>
    </row>
    <row r="44" spans="1:8" ht="15">
      <c r="A44" s="212" t="s">
        <v>190</v>
      </c>
      <c r="B44" s="212"/>
      <c r="C44" s="212"/>
      <c r="D44" s="212"/>
      <c r="E44" s="212"/>
      <c r="F44" s="212"/>
      <c r="G44" s="212"/>
      <c r="H44" s="212"/>
    </row>
    <row r="45" spans="1:6" ht="15">
      <c r="A45" s="71"/>
      <c r="B45" s="71"/>
      <c r="C45" s="71"/>
      <c r="D45" s="71"/>
      <c r="E45" s="71"/>
      <c r="F45" s="71"/>
    </row>
  </sheetData>
  <sheetProtection/>
  <mergeCells count="44">
    <mergeCell ref="H16:I16"/>
    <mergeCell ref="A5:I5"/>
    <mergeCell ref="A6:E6"/>
    <mergeCell ref="F6:I6"/>
    <mergeCell ref="A7:A8"/>
    <mergeCell ref="B7:B8"/>
    <mergeCell ref="C7:E7"/>
    <mergeCell ref="F7:F8"/>
    <mergeCell ref="A32:B32"/>
    <mergeCell ref="A23:B23"/>
    <mergeCell ref="A24:B24"/>
    <mergeCell ref="A25:B25"/>
    <mergeCell ref="A26:B26"/>
    <mergeCell ref="H12:I12"/>
    <mergeCell ref="H13:I13"/>
    <mergeCell ref="H14:I14"/>
    <mergeCell ref="H15:I15"/>
    <mergeCell ref="A22:I22"/>
    <mergeCell ref="A4:I4"/>
    <mergeCell ref="A35:I35"/>
    <mergeCell ref="A36:I36"/>
    <mergeCell ref="A37:H37"/>
    <mergeCell ref="A38:H38"/>
    <mergeCell ref="H7:I8"/>
    <mergeCell ref="H9:I9"/>
    <mergeCell ref="H10:I10"/>
    <mergeCell ref="H11:I11"/>
    <mergeCell ref="A27:B27"/>
    <mergeCell ref="A40:H40"/>
    <mergeCell ref="A41:H41"/>
    <mergeCell ref="A42:H42"/>
    <mergeCell ref="A43:H43"/>
    <mergeCell ref="A44:H44"/>
    <mergeCell ref="A33:B33"/>
    <mergeCell ref="H17:I17"/>
    <mergeCell ref="H18:I18"/>
    <mergeCell ref="H19:I19"/>
    <mergeCell ref="H20:I20"/>
    <mergeCell ref="H21:I21"/>
    <mergeCell ref="A39:H39"/>
    <mergeCell ref="A28:B28"/>
    <mergeCell ref="A29:B29"/>
    <mergeCell ref="A30:B30"/>
    <mergeCell ref="A31:B3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2"/>
  <rowBreaks count="1" manualBreakCount="1">
    <brk id="4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2019-03-01T10:20:50Z</cp:lastPrinted>
  <dcterms:created xsi:type="dcterms:W3CDTF">2017-02-21T08:09:59Z</dcterms:created>
  <dcterms:modified xsi:type="dcterms:W3CDTF">2019-04-01T11:37:05Z</dcterms:modified>
  <cp:category/>
  <cp:version/>
  <cp:contentType/>
  <cp:contentStatus/>
</cp:coreProperties>
</file>