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80" activeTab="0"/>
  </bookViews>
  <sheets>
    <sheet name="ИЗ Г. ПЕРМЬ" sheetId="1" r:id="rId1"/>
    <sheet name="Автоэкспедирование г.Пермь" sheetId="2" r:id="rId2"/>
    <sheet name="Авто по Пермскому краю" sheetId="3" r:id="rId3"/>
  </sheets>
  <definedNames>
    <definedName name="Excel_BuiltIn_Print_Area_1_1">'ИЗ Г. ПЕРМЬ'!$A$1:$L$78</definedName>
    <definedName name="Excel_BuiltIn_Print_Area_1_1_1">'ИЗ Г. ПЕРМЬ'!$C$1:$M$78</definedName>
    <definedName name="_xlnm.Print_Area" localSheetId="0">'ИЗ Г. ПЕРМЬ'!$A$1:$N$83</definedName>
  </definedNames>
  <calcPr fullCalcOnLoad="1" refMode="R1C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<sst xmlns="http://schemas.openxmlformats.org/spreadsheetml/2006/main" count="300" uniqueCount="211">
  <si>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</si>
  <si>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</si>
  <si>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</si>
  <si>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</si>
  <si>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</si>
  <si>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</si>
  <si>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</si>
  <si>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</si>
  <si>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</si>
  <si>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</si>
  <si>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</si>
  <si>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</si>
  <si>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</si>
  <si>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</si>
  <si>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</si>
  <si>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</si>
  <si>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</si>
  <si>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</si>
  <si>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</si>
  <si>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</si>
  <si>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</si>
  <si>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</si>
  <si>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</si>
  <si>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</si>
  <si>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</si>
  <si>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</si>
  <si>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</si>
  <si>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</si>
  <si>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</si>
  <si>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</si>
  <si>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ТЮМЕНЬ</t>
  </si>
  <si>
    <t>ЧЕЛЯБИНСК</t>
  </si>
  <si>
    <t>ОМСК</t>
  </si>
  <si>
    <t>ТОБОЛЬСК</t>
  </si>
  <si>
    <t>ТОМСК</t>
  </si>
  <si>
    <t>НЕФТЕЮГАНСК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</si>
  <si>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</si>
  <si>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</si>
  <si>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</si>
  <si>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</si>
  <si>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</si>
  <si>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</si>
  <si>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</si>
  <si>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</si>
  <si>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</si>
  <si>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</si>
  <si>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</si>
  <si>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</si>
  <si>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</si>
  <si>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</si>
  <si>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</si>
  <si>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</si>
  <si>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</si>
  <si>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</si>
  <si>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</si>
  <si>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</si>
  <si>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</si>
  <si>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</si>
  <si>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</si>
  <si>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</si>
  <si>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</si>
  <si>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</si>
  <si>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</si>
  <si>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</si>
  <si>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</si>
  <si>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</si>
  <si>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</si>
  <si>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</si>
  <si>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</si>
  <si>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</si>
  <si>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</si>
  <si>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</si>
  <si>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</si>
  <si>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</si>
  <si>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</si>
  <si>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</si>
  <si>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</si>
  <si>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</si>
  <si>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</si>
  <si>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</si>
  <si>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</si>
  <si>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</si>
  <si>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</si>
  <si>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</si>
  <si>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</si>
  <si>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</si>
  <si>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</si>
  <si>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</si>
  <si>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</si>
  <si>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</si>
  <si>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</si>
  <si>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</si>
  <si>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</si>
  <si>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</si>
  <si>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</si>
  <si>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</si>
  <si>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</si>
  <si>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</si>
  <si>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</si>
  <si>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</si>
  <si>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</si>
  <si>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</si>
  <si>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</si>
  <si>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</si>
  <si>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</si>
  <si>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</si>
  <si>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</si>
  <si>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</si>
  <si>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30 мин</t>
  </si>
  <si>
    <t>МОСКВА</t>
  </si>
  <si>
    <t>Пермь</t>
  </si>
  <si>
    <r>
      <t xml:space="preserve">г.Пермь, ул.Героев Хасана,105 корпус "Ц" </t>
    </r>
    <r>
      <rPr>
        <b/>
        <sz val="9"/>
        <color indexed="10"/>
        <rFont val="Arial"/>
        <family val="2"/>
      </rPr>
      <t xml:space="preserve"> тел. 8(342)217-93-26, 217-93-28</t>
    </r>
  </si>
  <si>
    <t>** из г. Нягань идет доставка в Белоярский и Березово, тариф сообщает г. Нягань: перевозка Пермь-Нягань+тариф до этих городов</t>
  </si>
  <si>
    <t>НОВЫЙ УРЕНГОЙ</t>
  </si>
  <si>
    <t>Группа компаний FASTRANS</t>
  </si>
  <si>
    <t>ПРАЙС-ЛИСТ НА АВТОЭКСПЕДИРОВАНИЕ ПО ПЕРМИ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</si>
  <si>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</si>
  <si>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</si>
  <si>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</si>
  <si>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</si>
  <si>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</si>
  <si>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</si>
  <si>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
погрузки</t>
  </si>
  <si>
    <t>Стоимость работы / простоя в час, руб.</t>
  </si>
  <si>
    <t>Ставка по области, руб/км.</t>
  </si>
  <si>
    <t>Д</t>
  </si>
  <si>
    <t>В</t>
  </si>
  <si>
    <t>Ш</t>
  </si>
  <si>
    <t>В черте города</t>
  </si>
  <si>
    <t>Отдаленные районы</t>
  </si>
  <si>
    <t xml:space="preserve">до 50 </t>
  </si>
  <si>
    <t xml:space="preserve">до 0,3 </t>
  </si>
  <si>
    <t>до 100</t>
  </si>
  <si>
    <t>до 1</t>
  </si>
  <si>
    <t>до 300</t>
  </si>
  <si>
    <t>до 1,5</t>
  </si>
  <si>
    <t>до 500</t>
  </si>
  <si>
    <t>До 2,5</t>
  </si>
  <si>
    <t xml:space="preserve">До 1 000 </t>
  </si>
  <si>
    <t>до 7</t>
  </si>
  <si>
    <t xml:space="preserve">до 1 500 </t>
  </si>
  <si>
    <t>До 8</t>
  </si>
  <si>
    <t>60 мин</t>
  </si>
  <si>
    <t>до 5 000</t>
  </si>
  <si>
    <t>до 7000</t>
  </si>
  <si>
    <t>до 33</t>
  </si>
  <si>
    <t>договор</t>
  </si>
  <si>
    <t>до 10 000</t>
  </si>
  <si>
    <t>до 20 000</t>
  </si>
  <si>
    <t>до 82</t>
  </si>
  <si>
    <t>дог</t>
  </si>
  <si>
    <t>Примечания:</t>
  </si>
  <si>
    <t>1. При растентовке, стоимость забора увеличивается на сумму от 1 000 - 2 000 рублей.</t>
  </si>
  <si>
    <t>2. Погрузочно-разгрузочные работы: 350 руб./час за 1 грузчика, минимум 2 часа.</t>
  </si>
  <si>
    <t xml:space="preserve">3. Стоимость автоэкспедирования негабаритных грузов (1 место более 1000кг; 1 место длинной более 4х метров)может быть скорректирована в зависимости от характера груза и специфики его транспортировки. </t>
  </si>
  <si>
    <t>Для заказа экспедирования Вам необходимо заполнить заявку, которую вы можете оформить on-line на сайте www.fastrans.ru</t>
  </si>
  <si>
    <t>Наши контакты в г. Пермь Телефон: (342) 217-93-26  , Email: perm@fastrans.ru</t>
  </si>
  <si>
    <t>2</t>
  </si>
  <si>
    <t>5</t>
  </si>
  <si>
    <t>3</t>
  </si>
  <si>
    <t>7</t>
  </si>
  <si>
    <t>4</t>
  </si>
  <si>
    <t>Дог</t>
  </si>
  <si>
    <t>1</t>
  </si>
  <si>
    <t>ИЗ ПЕРМИ В:</t>
  </si>
  <si>
    <r>
      <t xml:space="preserve">БЕЛОЯРСКИЙ </t>
    </r>
    <r>
      <rPr>
        <b/>
        <sz val="6"/>
        <rFont val="Arial"/>
        <family val="2"/>
      </rPr>
      <t xml:space="preserve">(ХМАО-ЮГРА) </t>
    </r>
  </si>
  <si>
    <t>По запросу</t>
  </si>
  <si>
    <t>НЯГАНЬ</t>
  </si>
  <si>
    <t xml:space="preserve">погрузо-разгрузочные операции на складе отправителя/получателя </t>
  </si>
  <si>
    <t>ИВАНОВО</t>
  </si>
  <si>
    <t>(4932)394646; +7(4932)504646 4932@fastrans.ru</t>
  </si>
  <si>
    <t>Расценки действуют с 20.02.2019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</si>
  <si>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</si>
  <si>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</si>
  <si>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дог.</t>
  </si>
  <si>
    <t>4-5</t>
  </si>
  <si>
    <t>САНКТ - ПЕТЕРБУРГ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</si>
  <si>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</si>
  <si>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ПЕРМЬ</t>
  </si>
  <si>
    <t>3/4</t>
  </si>
  <si>
    <t>2/3</t>
  </si>
  <si>
    <t>(922)4792855; nur@fastrans.ru</t>
  </si>
  <si>
    <t>(351) 725-90-42, mag@fastrans.ru</t>
  </si>
  <si>
    <t>Расценки действуют с 01.06.2018</t>
  </si>
  <si>
    <t>ПРАЙС-ЛИСТ НА АВТОЭКСПЕДИРОВАНИЕ ПО ПЕРМСКОМУ КРАЮ</t>
  </si>
  <si>
    <t>Пермский край</t>
  </si>
  <si>
    <t>Расстояние (км в 1 сторону)</t>
  </si>
  <si>
    <t>До 100кг /1м3 16р/км</t>
  </si>
  <si>
    <t>До 1500кг/8м3 21р/км</t>
  </si>
  <si>
    <t xml:space="preserve">До 5 000 кг/ 20м3 </t>
  </si>
  <si>
    <t>Александровск</t>
  </si>
  <si>
    <t>Барда</t>
  </si>
  <si>
    <t>Березники</t>
  </si>
  <si>
    <t>Губаха</t>
  </si>
  <si>
    <t>Добрянка</t>
  </si>
  <si>
    <t>Красновишерск</t>
  </si>
  <si>
    <t>Краснокамск</t>
  </si>
  <si>
    <t>Кудымкар</t>
  </si>
  <si>
    <t>Куеда</t>
  </si>
  <si>
    <t>Кунгур</t>
  </si>
  <si>
    <t>Лысьва</t>
  </si>
  <si>
    <t>Нытва</t>
  </si>
  <si>
    <t>Оса</t>
  </si>
  <si>
    <t xml:space="preserve">Соликамск </t>
  </si>
  <si>
    <t>Суксун</t>
  </si>
  <si>
    <t>Чайковский</t>
  </si>
  <si>
    <t xml:space="preserve">Чернушка </t>
  </si>
  <si>
    <t>Чусовой</t>
  </si>
  <si>
    <t>Яйва</t>
  </si>
  <si>
    <t>Полазна</t>
  </si>
  <si>
    <t>4. Габариты указаны в общем прайсе.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</si>
</sst>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0.0"/>
    <numFmt numFmtId="176" formatCode="#,##0.0"/>
    <numFmt numFmtId="177" formatCode="0;[Red]0"/>
    <numFmt numFmtId="178" formatCode="0.0;[Red]0.0"/>
    <numFmt numFmtId="179" formatCode="0;[Red]\-0"/>
  </numFmts>
  <fonts count="87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i/>
      <sz val="7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4"/>
      <color indexed="56"/>
      <name val="Arial Black"/>
      <family val="2"/>
    </font>
    <font>
      <b/>
      <sz val="10"/>
      <color indexed="30"/>
      <name val="Arial"/>
      <family val="2"/>
    </font>
    <font>
      <sz val="8"/>
      <color indexed="8"/>
      <name val="Arial"/>
      <family val="2"/>
    </font>
    <font>
      <b/>
      <sz val="7.55"/>
      <name val="Arial"/>
      <family val="2"/>
    </font>
    <font>
      <sz val="9"/>
      <name val="Arial"/>
      <family val="2"/>
    </font>
    <font>
      <sz val="7.5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/>
      <top style="double"/>
      <bottom>
        <color indexed="63"/>
      </bottom>
    </border>
    <border>
      <left style="medium">
        <color indexed="8"/>
      </left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vertical="center"/>
    </xf>
    <xf numFmtId="0" fontId="16" fillId="33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vertical="center" wrapText="1"/>
    </xf>
    <xf numFmtId="0" fontId="8" fillId="34" borderId="13" xfId="54" applyNumberFormat="1" applyFont="1" applyFill="1" applyBorder="1" applyAlignment="1">
      <alignment horizontal="center" vertical="center" wrapText="1"/>
      <protection/>
    </xf>
    <xf numFmtId="0" fontId="8" fillId="34" borderId="13" xfId="54" applyNumberFormat="1" applyFont="1" applyFill="1" applyBorder="1" applyAlignment="1">
      <alignment horizontal="center" vertical="center"/>
      <protection/>
    </xf>
    <xf numFmtId="0" fontId="10" fillId="34" borderId="13" xfId="54" applyNumberFormat="1" applyFont="1" applyFill="1" applyBorder="1" applyAlignment="1">
      <alignment horizontal="center" vertical="center" wrapText="1"/>
      <protection/>
    </xf>
    <xf numFmtId="0" fontId="10" fillId="34" borderId="13" xfId="54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174" fontId="13" fillId="0" borderId="0" xfId="0" applyNumberFormat="1" applyFont="1" applyFill="1" applyAlignment="1">
      <alignment vertical="center"/>
    </xf>
    <xf numFmtId="174" fontId="33" fillId="0" borderId="0" xfId="0" applyNumberFormat="1" applyFont="1" applyFill="1" applyAlignment="1">
      <alignment vertical="center"/>
    </xf>
    <xf numFmtId="174" fontId="13" fillId="0" borderId="10" xfId="0" applyNumberFormat="1" applyFont="1" applyFill="1" applyBorder="1" applyAlignment="1">
      <alignment horizontal="left" vertical="center"/>
    </xf>
    <xf numFmtId="174" fontId="13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49" fontId="8" fillId="0" borderId="14" xfId="0" applyNumberFormat="1" applyFont="1" applyFill="1" applyBorder="1" applyAlignment="1">
      <alignment vertical="center" wrapText="1"/>
    </xf>
    <xf numFmtId="49" fontId="18" fillId="33" borderId="15" xfId="0" applyNumberFormat="1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right" vertical="center" wrapText="1"/>
    </xf>
    <xf numFmtId="0" fontId="8" fillId="34" borderId="19" xfId="54" applyNumberFormat="1" applyFont="1" applyFill="1" applyBorder="1" applyAlignment="1">
      <alignment horizontal="center" vertical="center" wrapText="1"/>
      <protection/>
    </xf>
    <xf numFmtId="0" fontId="10" fillId="35" borderId="20" xfId="56" applyNumberFormat="1" applyFont="1" applyFill="1" applyBorder="1" applyAlignment="1">
      <alignment horizontal="center" vertical="top"/>
      <protection/>
    </xf>
    <xf numFmtId="3" fontId="10" fillId="36" borderId="20" xfId="56" applyNumberFormat="1" applyFont="1" applyFill="1" applyBorder="1" applyAlignment="1">
      <alignment horizontal="center" vertical="top"/>
      <protection/>
    </xf>
    <xf numFmtId="3" fontId="10" fillId="37" borderId="20" xfId="56" applyNumberFormat="1" applyFont="1" applyFill="1" applyBorder="1" applyAlignment="1">
      <alignment horizontal="center" vertical="top"/>
      <protection/>
    </xf>
    <xf numFmtId="3" fontId="10" fillId="36" borderId="20" xfId="0" applyNumberFormat="1" applyFont="1" applyFill="1" applyBorder="1" applyAlignment="1">
      <alignment horizontal="center" vertical="top"/>
    </xf>
    <xf numFmtId="1" fontId="10" fillId="35" borderId="20" xfId="56" applyNumberFormat="1" applyFont="1" applyFill="1" applyBorder="1" applyAlignment="1">
      <alignment horizontal="center" vertical="top" wrapText="1"/>
      <protection/>
    </xf>
    <xf numFmtId="0" fontId="10" fillId="38" borderId="20" xfId="56" applyNumberFormat="1" applyFont="1" applyFill="1" applyBorder="1" applyAlignment="1">
      <alignment horizontal="center" vertical="top"/>
      <protection/>
    </xf>
    <xf numFmtId="3" fontId="10" fillId="38" borderId="20" xfId="0" applyNumberFormat="1" applyFont="1" applyFill="1" applyBorder="1" applyAlignment="1">
      <alignment horizontal="center" vertical="top"/>
    </xf>
    <xf numFmtId="0" fontId="10" fillId="39" borderId="20" xfId="56" applyNumberFormat="1" applyFont="1" applyFill="1" applyBorder="1" applyAlignment="1">
      <alignment horizontal="center" vertical="top"/>
      <protection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41" fillId="0" borderId="22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3" fontId="41" fillId="0" borderId="22" xfId="0" applyNumberFormat="1" applyFont="1" applyFill="1" applyBorder="1" applyAlignment="1">
      <alignment horizontal="center" vertical="center"/>
    </xf>
    <xf numFmtId="0" fontId="12" fillId="0" borderId="22" xfId="54" applyNumberFormat="1" applyFont="1" applyFill="1" applyBorder="1" applyAlignment="1">
      <alignment horizontal="center" vertical="center"/>
      <protection/>
    </xf>
    <xf numFmtId="2" fontId="41" fillId="0" borderId="22" xfId="56" applyNumberFormat="1" applyFont="1" applyFill="1" applyBorder="1" applyAlignment="1">
      <alignment horizontal="center" vertical="center" wrapText="1"/>
      <protection/>
    </xf>
    <xf numFmtId="175" fontId="12" fillId="0" borderId="21" xfId="0" applyNumberFormat="1" applyFont="1" applyFill="1" applyBorder="1" applyAlignment="1">
      <alignment horizontal="center" vertical="center"/>
    </xf>
    <xf numFmtId="175" fontId="12" fillId="0" borderId="22" xfId="0" applyNumberFormat="1" applyFont="1" applyFill="1" applyBorder="1" applyAlignment="1">
      <alignment horizontal="center" vertical="center"/>
    </xf>
    <xf numFmtId="175" fontId="12" fillId="0" borderId="21" xfId="54" applyNumberFormat="1" applyFont="1" applyFill="1" applyBorder="1" applyAlignment="1">
      <alignment horizontal="center" vertical="center"/>
      <protection/>
    </xf>
    <xf numFmtId="175" fontId="12" fillId="0" borderId="22" xfId="54" applyNumberFormat="1" applyFont="1" applyFill="1" applyBorder="1" applyAlignment="1">
      <alignment horizontal="center" vertical="center"/>
      <protection/>
    </xf>
    <xf numFmtId="0" fontId="12" fillId="0" borderId="21" xfId="54" applyFont="1" applyFill="1" applyBorder="1" applyAlignment="1">
      <alignment horizontal="center" vertical="center"/>
      <protection/>
    </xf>
    <xf numFmtId="0" fontId="12" fillId="0" borderId="22" xfId="54" applyFont="1" applyFill="1" applyBorder="1" applyAlignment="1">
      <alignment horizontal="center" vertical="center"/>
      <protection/>
    </xf>
    <xf numFmtId="0" fontId="12" fillId="0" borderId="21" xfId="54" applyNumberFormat="1" applyFont="1" applyFill="1" applyBorder="1" applyAlignment="1">
      <alignment horizontal="center" vertical="center"/>
      <protection/>
    </xf>
    <xf numFmtId="174" fontId="41" fillId="0" borderId="21" xfId="0" applyNumberFormat="1" applyFont="1" applyFill="1" applyBorder="1" applyAlignment="1">
      <alignment horizontal="center" vertical="center"/>
    </xf>
    <xf numFmtId="174" fontId="41" fillId="0" borderId="22" xfId="0" applyNumberFormat="1" applyFont="1" applyFill="1" applyBorder="1" applyAlignment="1">
      <alignment horizontal="center" vertical="center"/>
    </xf>
    <xf numFmtId="174" fontId="41" fillId="0" borderId="22" xfId="33" applyNumberFormat="1" applyFont="1" applyFill="1" applyBorder="1" applyAlignment="1">
      <alignment horizontal="center" vertical="center"/>
      <protection/>
    </xf>
    <xf numFmtId="0" fontId="41" fillId="0" borderId="21" xfId="0" applyNumberFormat="1" applyFont="1" applyFill="1" applyBorder="1" applyAlignment="1">
      <alignment horizontal="center" vertical="center"/>
    </xf>
    <xf numFmtId="1" fontId="41" fillId="0" borderId="22" xfId="33" applyNumberFormat="1" applyFont="1" applyFill="1" applyBorder="1" applyAlignment="1">
      <alignment horizontal="center" vertical="center"/>
      <protection/>
    </xf>
    <xf numFmtId="174" fontId="12" fillId="0" borderId="21" xfId="0" applyNumberFormat="1" applyFont="1" applyFill="1" applyBorder="1" applyAlignment="1">
      <alignment horizontal="center" vertical="center"/>
    </xf>
    <xf numFmtId="174" fontId="12" fillId="0" borderId="22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176" fontId="41" fillId="0" borderId="21" xfId="33" applyNumberFormat="1" applyFont="1" applyFill="1" applyBorder="1" applyAlignment="1">
      <alignment horizontal="center" vertical="center"/>
      <protection/>
    </xf>
    <xf numFmtId="176" fontId="41" fillId="0" borderId="22" xfId="33" applyNumberFormat="1" applyFont="1" applyFill="1" applyBorder="1" applyAlignment="1">
      <alignment horizontal="center" vertical="center"/>
      <protection/>
    </xf>
    <xf numFmtId="3" fontId="41" fillId="0" borderId="21" xfId="33" applyNumberFormat="1" applyFont="1" applyFill="1" applyBorder="1" applyAlignment="1">
      <alignment horizontal="center" vertical="center"/>
      <protection/>
    </xf>
    <xf numFmtId="3" fontId="41" fillId="0" borderId="22" xfId="33" applyNumberFormat="1" applyFont="1" applyFill="1" applyBorder="1" applyAlignment="1">
      <alignment horizontal="center" vertical="center"/>
      <protection/>
    </xf>
    <xf numFmtId="3" fontId="41" fillId="0" borderId="21" xfId="0" applyNumberFormat="1" applyFont="1" applyFill="1" applyBorder="1" applyAlignment="1">
      <alignment horizontal="center" vertical="center"/>
    </xf>
    <xf numFmtId="2" fontId="41" fillId="0" borderId="21" xfId="33" applyNumberFormat="1" applyFont="1" applyFill="1" applyBorder="1" applyAlignment="1">
      <alignment horizontal="center" vertical="center" wrapText="1"/>
      <protection/>
    </xf>
    <xf numFmtId="2" fontId="41" fillId="0" borderId="22" xfId="33" applyNumberFormat="1" applyFont="1" applyFill="1" applyBorder="1" applyAlignment="1">
      <alignment horizontal="center" vertical="center" wrapText="1"/>
      <protection/>
    </xf>
    <xf numFmtId="2" fontId="41" fillId="0" borderId="23" xfId="0" applyNumberFormat="1" applyFont="1" applyFill="1" applyBorder="1" applyAlignment="1">
      <alignment horizontal="center" vertical="center" wrapText="1"/>
    </xf>
    <xf numFmtId="3" fontId="41" fillId="0" borderId="23" xfId="0" applyNumberFormat="1" applyFont="1" applyFill="1" applyBorder="1" applyAlignment="1">
      <alignment horizontal="center" vertical="center"/>
    </xf>
    <xf numFmtId="0" fontId="12" fillId="0" borderId="23" xfId="54" applyNumberFormat="1" applyFont="1" applyFill="1" applyBorder="1" applyAlignment="1">
      <alignment horizontal="center" vertical="center"/>
      <protection/>
    </xf>
    <xf numFmtId="2" fontId="41" fillId="0" borderId="23" xfId="56" applyNumberFormat="1" applyFont="1" applyFill="1" applyBorder="1" applyAlignment="1">
      <alignment horizontal="center" vertical="center" wrapText="1"/>
      <protection/>
    </xf>
    <xf numFmtId="175" fontId="12" fillId="0" borderId="23" xfId="0" applyNumberFormat="1" applyFont="1" applyFill="1" applyBorder="1" applyAlignment="1">
      <alignment horizontal="center" vertical="center"/>
    </xf>
    <xf numFmtId="175" fontId="12" fillId="0" borderId="23" xfId="54" applyNumberFormat="1" applyFont="1" applyFill="1" applyBorder="1" applyAlignment="1">
      <alignment horizontal="center" vertical="center"/>
      <protection/>
    </xf>
    <xf numFmtId="3" fontId="12" fillId="0" borderId="23" xfId="54" applyNumberFormat="1" applyFont="1" applyFill="1" applyBorder="1" applyAlignment="1">
      <alignment horizontal="center" vertical="center"/>
      <protection/>
    </xf>
    <xf numFmtId="174" fontId="41" fillId="0" borderId="23" xfId="0" applyNumberFormat="1" applyFont="1" applyFill="1" applyBorder="1" applyAlignment="1">
      <alignment horizontal="center" vertical="center" wrapText="1"/>
    </xf>
    <xf numFmtId="1" fontId="41" fillId="0" borderId="23" xfId="0" applyNumberFormat="1" applyFont="1" applyFill="1" applyBorder="1" applyAlignment="1">
      <alignment horizontal="center" vertical="center" wrapText="1"/>
    </xf>
    <xf numFmtId="174" fontId="41" fillId="0" borderId="23" xfId="0" applyNumberFormat="1" applyFont="1" applyFill="1" applyBorder="1" applyAlignment="1">
      <alignment horizontal="center" vertical="center"/>
    </xf>
    <xf numFmtId="176" fontId="41" fillId="0" borderId="23" xfId="33" applyNumberFormat="1" applyFont="1" applyFill="1" applyBorder="1" applyAlignment="1">
      <alignment horizontal="center" vertical="center"/>
      <protection/>
    </xf>
    <xf numFmtId="3" fontId="41" fillId="0" borderId="23" xfId="33" applyNumberFormat="1" applyFont="1" applyFill="1" applyBorder="1" applyAlignment="1">
      <alignment horizontal="center" vertical="center"/>
      <protection/>
    </xf>
    <xf numFmtId="2" fontId="41" fillId="0" borderId="23" xfId="33" applyNumberFormat="1" applyFont="1" applyFill="1" applyBorder="1" applyAlignment="1">
      <alignment horizontal="center" vertical="center" wrapText="1"/>
      <protection/>
    </xf>
    <xf numFmtId="3" fontId="41" fillId="0" borderId="13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/>
    </xf>
    <xf numFmtId="173" fontId="12" fillId="40" borderId="24" xfId="54" applyNumberFormat="1" applyFont="1" applyFill="1" applyBorder="1" applyAlignment="1">
      <alignment horizontal="center" vertical="center"/>
      <protection/>
    </xf>
    <xf numFmtId="3" fontId="43" fillId="40" borderId="24" xfId="0" applyNumberFormat="1" applyFont="1" applyFill="1" applyBorder="1" applyAlignment="1">
      <alignment horizontal="center" vertical="center"/>
    </xf>
    <xf numFmtId="175" fontId="44" fillId="40" borderId="12" xfId="0" applyNumberFormat="1" applyFont="1" applyFill="1" applyBorder="1" applyAlignment="1">
      <alignment horizontal="center" vertical="center"/>
    </xf>
    <xf numFmtId="175" fontId="44" fillId="40" borderId="25" xfId="0" applyNumberFormat="1" applyFont="1" applyFill="1" applyBorder="1" applyAlignment="1">
      <alignment horizontal="center" vertical="center"/>
    </xf>
    <xf numFmtId="0" fontId="44" fillId="40" borderId="12" xfId="0" applyFont="1" applyFill="1" applyBorder="1" applyAlignment="1">
      <alignment horizontal="center" vertical="center"/>
    </xf>
    <xf numFmtId="0" fontId="45" fillId="40" borderId="12" xfId="54" applyNumberFormat="1" applyFont="1" applyFill="1" applyBorder="1" applyAlignment="1">
      <alignment horizontal="center" vertical="center"/>
      <protection/>
    </xf>
    <xf numFmtId="0" fontId="45" fillId="40" borderId="25" xfId="54" applyNumberFormat="1" applyFont="1" applyFill="1" applyBorder="1" applyAlignment="1">
      <alignment horizontal="center" vertical="center"/>
      <protection/>
    </xf>
    <xf numFmtId="0" fontId="10" fillId="0" borderId="13" xfId="56" applyNumberFormat="1" applyFont="1" applyFill="1" applyBorder="1" applyAlignment="1">
      <alignment horizontal="center" vertical="top"/>
      <protection/>
    </xf>
    <xf numFmtId="173" fontId="12" fillId="0" borderId="24" xfId="54" applyNumberFormat="1" applyFont="1" applyFill="1" applyBorder="1" applyAlignment="1">
      <alignment horizontal="center" vertical="center"/>
      <protection/>
    </xf>
    <xf numFmtId="173" fontId="12" fillId="0" borderId="12" xfId="54" applyNumberFormat="1" applyFont="1" applyFill="1" applyBorder="1" applyAlignment="1">
      <alignment horizontal="center" vertical="center"/>
      <protection/>
    </xf>
    <xf numFmtId="173" fontId="10" fillId="0" borderId="13" xfId="56" applyNumberFormat="1" applyFont="1" applyFill="1" applyBorder="1" applyAlignment="1">
      <alignment horizontal="center" vertical="center" wrapText="1"/>
      <protection/>
    </xf>
    <xf numFmtId="3" fontId="10" fillId="0" borderId="13" xfId="56" applyNumberFormat="1" applyFont="1" applyFill="1" applyBorder="1" applyAlignment="1">
      <alignment horizontal="center" vertical="top"/>
      <protection/>
    </xf>
    <xf numFmtId="177" fontId="12" fillId="0" borderId="12" xfId="54" applyNumberFormat="1" applyFont="1" applyFill="1" applyBorder="1" applyAlignment="1">
      <alignment horizontal="center" vertical="center"/>
      <protection/>
    </xf>
    <xf numFmtId="174" fontId="8" fillId="0" borderId="13" xfId="0" applyNumberFormat="1" applyFont="1" applyFill="1" applyBorder="1" applyAlignment="1">
      <alignment horizontal="center" vertical="center"/>
    </xf>
    <xf numFmtId="0" fontId="11" fillId="0" borderId="20" xfId="56" applyNumberFormat="1" applyFont="1" applyFill="1" applyBorder="1" applyAlignment="1">
      <alignment horizontal="center" vertical="top"/>
      <protection/>
    </xf>
    <xf numFmtId="175" fontId="12" fillId="0" borderId="24" xfId="0" applyNumberFormat="1" applyFont="1" applyFill="1" applyBorder="1" applyAlignment="1">
      <alignment horizontal="center"/>
    </xf>
    <xf numFmtId="175" fontId="12" fillId="0" borderId="26" xfId="0" applyNumberFormat="1" applyFont="1" applyFill="1" applyBorder="1" applyAlignment="1">
      <alignment horizontal="center"/>
    </xf>
    <xf numFmtId="175" fontId="12" fillId="0" borderId="27" xfId="0" applyNumberFormat="1" applyFont="1" applyFill="1" applyBorder="1" applyAlignment="1">
      <alignment horizontal="center"/>
    </xf>
    <xf numFmtId="3" fontId="11" fillId="0" borderId="20" xfId="56" applyNumberFormat="1" applyFont="1" applyFill="1" applyBorder="1" applyAlignment="1">
      <alignment horizontal="center" vertical="top"/>
      <protection/>
    </xf>
    <xf numFmtId="0" fontId="12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3" fontId="41" fillId="0" borderId="12" xfId="0" applyNumberFormat="1" applyFont="1" applyFill="1" applyBorder="1" applyAlignment="1">
      <alignment horizontal="center" vertical="top"/>
    </xf>
    <xf numFmtId="3" fontId="41" fillId="0" borderId="25" xfId="0" applyNumberFormat="1" applyFont="1" applyFill="1" applyBorder="1" applyAlignment="1">
      <alignment horizontal="center" vertical="top"/>
    </xf>
    <xf numFmtId="2" fontId="12" fillId="0" borderId="27" xfId="0" applyNumberFormat="1" applyFont="1" applyFill="1" applyBorder="1" applyAlignment="1">
      <alignment horizontal="center"/>
    </xf>
    <xf numFmtId="0" fontId="10" fillId="40" borderId="13" xfId="56" applyNumberFormat="1" applyFont="1" applyFill="1" applyBorder="1" applyAlignment="1">
      <alignment horizontal="center" vertical="top"/>
      <protection/>
    </xf>
    <xf numFmtId="175" fontId="82" fillId="40" borderId="24" xfId="0" applyNumberFormat="1" applyFont="1" applyFill="1" applyBorder="1" applyAlignment="1">
      <alignment horizontal="center"/>
    </xf>
    <xf numFmtId="173" fontId="10" fillId="40" borderId="20" xfId="56" applyNumberFormat="1" applyFont="1" applyFill="1" applyBorder="1" applyAlignment="1">
      <alignment horizontal="center" vertical="center" wrapText="1"/>
      <protection/>
    </xf>
    <xf numFmtId="3" fontId="10" fillId="40" borderId="13" xfId="56" applyNumberFormat="1" applyFont="1" applyFill="1" applyBorder="1" applyAlignment="1">
      <alignment horizontal="center" vertical="top"/>
      <protection/>
    </xf>
    <xf numFmtId="0" fontId="82" fillId="40" borderId="24" xfId="0" applyFont="1" applyFill="1" applyBorder="1" applyAlignment="1">
      <alignment horizontal="center"/>
    </xf>
    <xf numFmtId="0" fontId="82" fillId="40" borderId="12" xfId="0" applyFont="1" applyFill="1" applyBorder="1" applyAlignment="1">
      <alignment horizontal="center"/>
    </xf>
    <xf numFmtId="0" fontId="82" fillId="40" borderId="12" xfId="54" applyNumberFormat="1" applyFont="1" applyFill="1" applyBorder="1" applyAlignment="1">
      <alignment horizontal="center" vertical="center"/>
      <protection/>
    </xf>
    <xf numFmtId="0" fontId="82" fillId="40" borderId="25" xfId="54" applyNumberFormat="1" applyFont="1" applyFill="1" applyBorder="1" applyAlignment="1">
      <alignment horizontal="center" vertical="center"/>
      <protection/>
    </xf>
    <xf numFmtId="174" fontId="10" fillId="40" borderId="20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vertical="top" wrapText="1"/>
    </xf>
    <xf numFmtId="0" fontId="10" fillId="36" borderId="13" xfId="56" applyNumberFormat="1" applyFont="1" applyFill="1" applyBorder="1" applyAlignment="1">
      <alignment horizontal="center" vertical="center"/>
      <protection/>
    </xf>
    <xf numFmtId="2" fontId="41" fillId="0" borderId="24" xfId="33" applyNumberFormat="1" applyFont="1" applyFill="1" applyBorder="1" applyAlignment="1">
      <alignment horizontal="center" vertical="center" wrapText="1"/>
      <protection/>
    </xf>
    <xf numFmtId="2" fontId="41" fillId="0" borderId="12" xfId="33" applyNumberFormat="1" applyFont="1" applyFill="1" applyBorder="1" applyAlignment="1">
      <alignment horizontal="center" vertical="center" wrapText="1"/>
      <protection/>
    </xf>
    <xf numFmtId="2" fontId="41" fillId="0" borderId="25" xfId="33" applyNumberFormat="1" applyFont="1" applyFill="1" applyBorder="1" applyAlignment="1">
      <alignment horizontal="center" vertical="center" wrapText="1"/>
      <protection/>
    </xf>
    <xf numFmtId="3" fontId="10" fillId="36" borderId="13" xfId="56" applyNumberFormat="1" applyFont="1" applyFill="1" applyBorder="1" applyAlignment="1">
      <alignment horizontal="center" vertical="center"/>
      <protection/>
    </xf>
    <xf numFmtId="3" fontId="41" fillId="0" borderId="24" xfId="33" applyNumberFormat="1" applyFont="1" applyFill="1" applyBorder="1" applyAlignment="1">
      <alignment horizontal="center" vertical="center"/>
      <protection/>
    </xf>
    <xf numFmtId="3" fontId="41" fillId="0" borderId="12" xfId="33" applyNumberFormat="1" applyFont="1" applyFill="1" applyBorder="1" applyAlignment="1">
      <alignment horizontal="center" vertical="center"/>
      <protection/>
    </xf>
    <xf numFmtId="3" fontId="41" fillId="0" borderId="25" xfId="33" applyNumberFormat="1" applyFont="1" applyFill="1" applyBorder="1" applyAlignment="1">
      <alignment horizontal="center" vertical="center"/>
      <protection/>
    </xf>
    <xf numFmtId="49" fontId="31" fillId="0" borderId="12" xfId="55" applyNumberFormat="1" applyFont="1" applyFill="1" applyBorder="1" applyAlignment="1">
      <alignment vertical="center" wrapText="1"/>
      <protection/>
    </xf>
    <xf numFmtId="49" fontId="32" fillId="0" borderId="12" xfId="55" applyNumberFormat="1" applyFont="1" applyFill="1" applyBorder="1" applyAlignment="1">
      <alignment horizontal="left" vertical="center" wrapText="1"/>
      <protection/>
    </xf>
    <xf numFmtId="49" fontId="18" fillId="0" borderId="12" xfId="55" applyNumberFormat="1" applyFont="1" applyFill="1" applyBorder="1" applyAlignment="1">
      <alignment horizontal="left" vertical="center" wrapText="1"/>
      <protection/>
    </xf>
    <xf numFmtId="0" fontId="19" fillId="0" borderId="12" xfId="55" applyFont="1" applyBorder="1" applyAlignment="1">
      <alignment horizontal="left" vertical="center" wrapText="1"/>
      <protection/>
    </xf>
    <xf numFmtId="0" fontId="0" fillId="0" borderId="12" xfId="55" applyFont="1" applyBorder="1" applyAlignment="1">
      <alignment horizontal="left" vertical="center" wrapText="1"/>
      <protection/>
    </xf>
    <xf numFmtId="49" fontId="11" fillId="0" borderId="13" xfId="56" applyNumberFormat="1" applyFont="1" applyFill="1" applyBorder="1" applyAlignment="1">
      <alignment horizontal="center" vertical="center"/>
      <protection/>
    </xf>
    <xf numFmtId="177" fontId="41" fillId="0" borderId="13" xfId="56" applyNumberFormat="1" applyFont="1" applyFill="1" applyBorder="1" applyAlignment="1">
      <alignment horizontal="center" vertical="center" wrapText="1"/>
      <protection/>
    </xf>
    <xf numFmtId="177" fontId="41" fillId="0" borderId="13" xfId="54" applyNumberFormat="1" applyFont="1" applyFill="1" applyBorder="1" applyAlignment="1">
      <alignment horizontal="center" vertical="center" wrapText="1"/>
      <protection/>
    </xf>
    <xf numFmtId="0" fontId="4" fillId="0" borderId="29" xfId="0" applyNumberFormat="1" applyFont="1" applyFill="1" applyBorder="1" applyAlignment="1">
      <alignment horizontal="left" vertical="center"/>
    </xf>
    <xf numFmtId="0" fontId="4" fillId="0" borderId="30" xfId="0" applyNumberFormat="1" applyFont="1" applyFill="1" applyBorder="1" applyAlignment="1">
      <alignment horizontal="left" vertical="center"/>
    </xf>
    <xf numFmtId="49" fontId="11" fillId="0" borderId="29" xfId="56" applyNumberFormat="1" applyFont="1" applyFill="1" applyBorder="1" applyAlignment="1">
      <alignment horizontal="center" vertical="center"/>
      <protection/>
    </xf>
    <xf numFmtId="49" fontId="11" fillId="0" borderId="30" xfId="56" applyNumberFormat="1" applyFont="1" applyFill="1" applyBorder="1" applyAlignment="1">
      <alignment horizontal="center" vertical="center"/>
      <protection/>
    </xf>
    <xf numFmtId="3" fontId="41" fillId="0" borderId="20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NumberFormat="1" applyFont="1" applyBorder="1" applyAlignment="1">
      <alignment vertical="center" wrapText="1"/>
    </xf>
    <xf numFmtId="49" fontId="9" fillId="0" borderId="16" xfId="0" applyNumberFormat="1" applyFont="1" applyFill="1" applyBorder="1" applyAlignment="1">
      <alignment vertical="center" wrapText="1"/>
    </xf>
    <xf numFmtId="49" fontId="9" fillId="0" borderId="31" xfId="0" applyNumberFormat="1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vertical="center" wrapText="1"/>
    </xf>
    <xf numFmtId="49" fontId="18" fillId="0" borderId="25" xfId="0" applyNumberFormat="1" applyFont="1" applyFill="1" applyBorder="1" applyAlignment="1">
      <alignment horizontal="left" vertical="center" wrapText="1"/>
    </xf>
    <xf numFmtId="49" fontId="18" fillId="0" borderId="24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31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left" vertical="center" wrapText="1"/>
    </xf>
    <xf numFmtId="0" fontId="17" fillId="0" borderId="31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19" fillId="0" borderId="25" xfId="0" applyNumberFormat="1" applyFont="1" applyFill="1" applyBorder="1" applyAlignment="1">
      <alignment horizontal="left" vertical="center" wrapText="1"/>
    </xf>
    <xf numFmtId="49" fontId="19" fillId="0" borderId="26" xfId="0" applyNumberFormat="1" applyFont="1" applyFill="1" applyBorder="1" applyAlignment="1">
      <alignment horizontal="left" vertical="center" wrapText="1"/>
    </xf>
    <xf numFmtId="49" fontId="19" fillId="0" borderId="24" xfId="0" applyNumberFormat="1" applyFont="1" applyFill="1" applyBorder="1" applyAlignment="1">
      <alignment horizontal="left" vertical="center" wrapText="1"/>
    </xf>
    <xf numFmtId="49" fontId="18" fillId="33" borderId="32" xfId="0" applyNumberFormat="1" applyFont="1" applyFill="1" applyBorder="1" applyAlignment="1">
      <alignment horizontal="left" vertical="center" wrapText="1"/>
    </xf>
    <xf numFmtId="49" fontId="18" fillId="33" borderId="33" xfId="0" applyNumberFormat="1" applyFont="1" applyFill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8" fillId="33" borderId="34" xfId="0" applyNumberFormat="1" applyFont="1" applyFill="1" applyBorder="1" applyAlignment="1">
      <alignment horizontal="left" vertical="center" wrapText="1"/>
    </xf>
    <xf numFmtId="0" fontId="18" fillId="33" borderId="32" xfId="0" applyFont="1" applyFill="1" applyBorder="1" applyAlignment="1">
      <alignment horizontal="left" vertical="center" wrapText="1"/>
    </xf>
    <xf numFmtId="0" fontId="18" fillId="33" borderId="34" xfId="0" applyFont="1" applyFill="1" applyBorder="1" applyAlignment="1">
      <alignment horizontal="left" vertical="center" wrapText="1"/>
    </xf>
    <xf numFmtId="0" fontId="18" fillId="33" borderId="33" xfId="0" applyFont="1" applyFill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4" applyNumberFormat="1" applyFont="1" applyFill="1" applyBorder="1" applyAlignment="1">
      <alignment horizontal="center" vertical="center"/>
      <protection/>
    </xf>
    <xf numFmtId="0" fontId="23" fillId="34" borderId="19" xfId="54" applyNumberFormat="1" applyFont="1" applyFill="1" applyBorder="1" applyAlignment="1">
      <alignment horizontal="center" vertical="center"/>
      <protection/>
    </xf>
    <xf numFmtId="49" fontId="8" fillId="34" borderId="13" xfId="54" applyNumberFormat="1" applyFont="1" applyFill="1" applyBorder="1" applyAlignment="1">
      <alignment horizontal="center" vertical="center" wrapText="1"/>
      <protection/>
    </xf>
    <xf numFmtId="49" fontId="8" fillId="34" borderId="19" xfId="54" applyNumberFormat="1" applyFont="1" applyFill="1" applyBorder="1" applyAlignment="1">
      <alignment horizontal="center" vertical="center" wrapText="1"/>
      <protection/>
    </xf>
    <xf numFmtId="0" fontId="8" fillId="34" borderId="13" xfId="54" applyNumberFormat="1" applyFont="1" applyFill="1" applyBorder="1" applyAlignment="1">
      <alignment horizontal="center" vertical="center"/>
      <protection/>
    </xf>
    <xf numFmtId="0" fontId="29" fillId="0" borderId="35" xfId="0" applyNumberFormat="1" applyFont="1" applyBorder="1" applyAlignment="1">
      <alignment horizontal="right" vertical="center" wrapText="1"/>
    </xf>
    <xf numFmtId="0" fontId="30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38" borderId="20" xfId="0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9" fillId="0" borderId="37" xfId="0" applyNumberFormat="1" applyFont="1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left" vertical="center" wrapText="1"/>
    </xf>
    <xf numFmtId="49" fontId="9" fillId="0" borderId="39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8" fillId="34" borderId="13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34" fillId="0" borderId="40" xfId="0" applyNumberFormat="1" applyFont="1" applyBorder="1" applyAlignment="1">
      <alignment horizontal="center" wrapText="1"/>
    </xf>
    <xf numFmtId="172" fontId="34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2" fillId="0" borderId="12" xfId="0" applyFont="1" applyBorder="1" applyAlignment="1">
      <alignment horizontal="left" vertical="center" wrapText="1"/>
    </xf>
    <xf numFmtId="49" fontId="11" fillId="38" borderId="20" xfId="56" applyNumberFormat="1" applyFont="1" applyFill="1" applyBorder="1" applyAlignment="1">
      <alignment horizontal="center" vertical="center"/>
      <protection/>
    </xf>
    <xf numFmtId="0" fontId="4" fillId="36" borderId="20" xfId="0" applyNumberFormat="1" applyFont="1" applyFill="1" applyBorder="1" applyAlignment="1">
      <alignment horizontal="left" vertical="center"/>
    </xf>
    <xf numFmtId="49" fontId="11" fillId="36" borderId="20" xfId="56" applyNumberFormat="1" applyFont="1" applyFill="1" applyBorder="1" applyAlignment="1">
      <alignment horizontal="center" vertical="center"/>
      <protection/>
    </xf>
    <xf numFmtId="0" fontId="41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1" xfId="56" applyNumberFormat="1" applyFont="1" applyFill="1" applyBorder="1" applyAlignment="1">
      <alignment horizontal="center" vertical="center"/>
      <protection/>
    </xf>
    <xf numFmtId="0" fontId="12" fillId="0" borderId="42" xfId="56" applyNumberFormat="1" applyFont="1" applyFill="1" applyBorder="1" applyAlignment="1">
      <alignment horizontal="center" vertical="center"/>
      <protection/>
    </xf>
    <xf numFmtId="0" fontId="42" fillId="38" borderId="43" xfId="0" applyFont="1" applyFill="1" applyBorder="1" applyAlignment="1">
      <alignment horizontal="center" vertical="center"/>
    </xf>
    <xf numFmtId="0" fontId="42" fillId="38" borderId="0" xfId="0" applyFont="1" applyFill="1" applyBorder="1" applyAlignment="1">
      <alignment horizontal="center" vertical="center"/>
    </xf>
    <xf numFmtId="0" fontId="42" fillId="38" borderId="44" xfId="0" applyFont="1" applyFill="1" applyBorder="1" applyAlignment="1">
      <alignment horizontal="center" vertical="center"/>
    </xf>
    <xf numFmtId="177" fontId="12" fillId="0" borderId="13" xfId="56" applyNumberFormat="1" applyFont="1" applyFill="1" applyBorder="1" applyAlignment="1">
      <alignment horizontal="center" vertical="center" wrapText="1"/>
      <protection/>
    </xf>
    <xf numFmtId="177" fontId="12" fillId="0" borderId="13" xfId="54" applyNumberFormat="1" applyFont="1" applyFill="1" applyBorder="1" applyAlignment="1">
      <alignment horizontal="center" vertical="center" wrapText="1"/>
      <protection/>
    </xf>
    <xf numFmtId="0" fontId="4" fillId="37" borderId="20" xfId="0" applyNumberFormat="1" applyFont="1" applyFill="1" applyBorder="1" applyAlignment="1">
      <alignment horizontal="left" vertical="center"/>
    </xf>
    <xf numFmtId="3" fontId="41" fillId="0" borderId="13" xfId="0" applyNumberFormat="1" applyFont="1" applyFill="1" applyBorder="1" applyAlignment="1">
      <alignment horizontal="center" vertical="center"/>
    </xf>
    <xf numFmtId="0" fontId="83" fillId="0" borderId="13" xfId="0" applyFont="1" applyBorder="1" applyAlignment="1">
      <alignment horizontal="left" vertical="center"/>
    </xf>
    <xf numFmtId="49" fontId="84" fillId="0" borderId="13" xfId="0" applyNumberFormat="1" applyFont="1" applyBorder="1" applyAlignment="1">
      <alignment horizontal="center" vertical="center"/>
    </xf>
    <xf numFmtId="0" fontId="41" fillId="0" borderId="29" xfId="33" applyNumberFormat="1" applyFont="1" applyFill="1" applyBorder="1" applyAlignment="1">
      <alignment horizontal="center" vertical="center" wrapText="1"/>
      <protection/>
    </xf>
    <xf numFmtId="0" fontId="41" fillId="0" borderId="30" xfId="33" applyNumberFormat="1" applyFont="1" applyFill="1" applyBorder="1" applyAlignment="1">
      <alignment horizontal="center" vertical="center" wrapText="1"/>
      <protection/>
    </xf>
    <xf numFmtId="0" fontId="41" fillId="0" borderId="13" xfId="56" applyNumberFormat="1" applyFont="1" applyFill="1" applyBorder="1" applyAlignment="1">
      <alignment horizontal="center" vertical="center" wrapText="1"/>
      <protection/>
    </xf>
    <xf numFmtId="0" fontId="4" fillId="36" borderId="20" xfId="0" applyNumberFormat="1" applyFont="1" applyFill="1" applyBorder="1" applyAlignment="1">
      <alignment horizontal="left" vertical="center" wrapText="1"/>
    </xf>
    <xf numFmtId="49" fontId="11" fillId="37" borderId="20" xfId="56" applyNumberFormat="1" applyFont="1" applyFill="1" applyBorder="1" applyAlignment="1">
      <alignment horizontal="center" vertical="center"/>
      <protection/>
    </xf>
    <xf numFmtId="0" fontId="11" fillId="40" borderId="13" xfId="54" applyNumberFormat="1" applyFont="1" applyFill="1" applyBorder="1" applyAlignment="1">
      <alignment horizontal="left" vertical="center"/>
      <protection/>
    </xf>
    <xf numFmtId="49" fontId="11" fillId="40" borderId="13" xfId="56" applyNumberFormat="1" applyFont="1" applyFill="1" applyBorder="1" applyAlignment="1">
      <alignment horizontal="center" vertical="center"/>
      <protection/>
    </xf>
    <xf numFmtId="177" fontId="82" fillId="40" borderId="20" xfId="56" applyNumberFormat="1" applyFont="1" applyFill="1" applyBorder="1" applyAlignment="1">
      <alignment horizontal="center" vertical="center" wrapText="1"/>
      <protection/>
    </xf>
    <xf numFmtId="177" fontId="82" fillId="40" borderId="20" xfId="54" applyNumberFormat="1" applyFont="1" applyFill="1" applyBorder="1" applyAlignment="1">
      <alignment horizontal="center" vertical="center" wrapText="1"/>
      <protection/>
    </xf>
    <xf numFmtId="0" fontId="39" fillId="0" borderId="0" xfId="0" applyNumberFormat="1" applyFont="1" applyBorder="1" applyAlignment="1">
      <alignment horizontal="right" vertical="center" wrapText="1"/>
    </xf>
    <xf numFmtId="0" fontId="23" fillId="41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4" fillId="37" borderId="0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28" xfId="0" applyFont="1" applyBorder="1" applyAlignment="1">
      <alignment vertical="top" wrapText="1"/>
    </xf>
    <xf numFmtId="0" fontId="14" fillId="0" borderId="47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35" fillId="0" borderId="48" xfId="0" applyNumberFormat="1" applyFont="1" applyBorder="1" applyAlignment="1">
      <alignment horizontal="right" vertical="center"/>
    </xf>
    <xf numFmtId="0" fontId="64" fillId="0" borderId="0" xfId="0" applyNumberFormat="1" applyFont="1" applyBorder="1" applyAlignment="1">
      <alignment horizontal="right" vertical="center" wrapText="1"/>
    </xf>
    <xf numFmtId="0" fontId="64" fillId="0" borderId="48" xfId="0" applyNumberFormat="1" applyFont="1" applyBorder="1" applyAlignment="1">
      <alignment horizontal="right" vertical="center" wrapText="1"/>
    </xf>
    <xf numFmtId="0" fontId="23" fillId="41" borderId="49" xfId="0" applyFont="1" applyFill="1" applyBorder="1" applyAlignment="1">
      <alignment horizontal="center" vertical="center" wrapText="1"/>
    </xf>
    <xf numFmtId="0" fontId="23" fillId="41" borderId="50" xfId="0" applyFont="1" applyFill="1" applyBorder="1" applyAlignment="1">
      <alignment horizontal="center" vertical="center" wrapText="1"/>
    </xf>
    <xf numFmtId="0" fontId="23" fillId="41" borderId="51" xfId="0" applyFont="1" applyFill="1" applyBorder="1" applyAlignment="1">
      <alignment horizontal="center" vertical="center" wrapText="1"/>
    </xf>
    <xf numFmtId="0" fontId="23" fillId="42" borderId="13" xfId="0" applyNumberFormat="1" applyFont="1" applyFill="1" applyBorder="1" applyAlignment="1">
      <alignment horizontal="center" vertical="center" wrapText="1"/>
    </xf>
    <xf numFmtId="0" fontId="23" fillId="42" borderId="52" xfId="0" applyNumberFormat="1" applyFont="1" applyFill="1" applyBorder="1" applyAlignment="1">
      <alignment horizontal="center" vertical="center" wrapText="1"/>
    </xf>
    <xf numFmtId="0" fontId="85" fillId="42" borderId="52" xfId="0" applyFont="1" applyFill="1" applyBorder="1" applyAlignment="1">
      <alignment horizontal="center" vertical="center" wrapText="1"/>
    </xf>
    <xf numFmtId="0" fontId="85" fillId="42" borderId="53" xfId="0" applyFont="1" applyFill="1" applyBorder="1" applyAlignment="1">
      <alignment horizontal="center" vertical="center" wrapText="1"/>
    </xf>
    <xf numFmtId="0" fontId="85" fillId="42" borderId="13" xfId="0" applyFont="1" applyFill="1" applyBorder="1" applyAlignment="1">
      <alignment horizontal="center" vertical="center" wrapText="1"/>
    </xf>
    <xf numFmtId="0" fontId="85" fillId="42" borderId="54" xfId="0" applyFont="1" applyFill="1" applyBorder="1" applyAlignment="1">
      <alignment horizontal="center" vertical="center" wrapText="1"/>
    </xf>
    <xf numFmtId="0" fontId="86" fillId="42" borderId="55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86" fillId="40" borderId="52" xfId="0" applyFont="1" applyFill="1" applyBorder="1" applyAlignment="1">
      <alignment horizontal="center" vertical="center" wrapText="1"/>
    </xf>
    <xf numFmtId="0" fontId="86" fillId="40" borderId="56" xfId="0" applyFont="1" applyFill="1" applyBorder="1" applyAlignment="1">
      <alignment horizontal="center" vertical="center" wrapText="1"/>
    </xf>
    <xf numFmtId="0" fontId="86" fillId="40" borderId="13" xfId="0" applyFont="1" applyFill="1" applyBorder="1" applyAlignment="1">
      <alignment horizontal="center" vertical="center"/>
    </xf>
    <xf numFmtId="0" fontId="86" fillId="0" borderId="5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/>
    </xf>
    <xf numFmtId="0" fontId="86" fillId="0" borderId="52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center"/>
    </xf>
    <xf numFmtId="0" fontId="86" fillId="0" borderId="58" xfId="0" applyFont="1" applyBorder="1" applyAlignment="1">
      <alignment horizontal="center" vertical="center" wrapText="1"/>
    </xf>
    <xf numFmtId="0" fontId="86" fillId="0" borderId="59" xfId="0" applyFont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left" vertical="center"/>
    </xf>
    <xf numFmtId="0" fontId="85" fillId="0" borderId="13" xfId="0" applyFont="1" applyFill="1" applyBorder="1" applyAlignment="1">
      <alignment horizontal="center" vertical="center"/>
    </xf>
    <xf numFmtId="0" fontId="86" fillId="0" borderId="56" xfId="0" applyFont="1" applyBorder="1" applyAlignment="1">
      <alignment horizontal="center" vertical="center"/>
    </xf>
    <xf numFmtId="0" fontId="85" fillId="0" borderId="57" xfId="0" applyFont="1" applyFill="1" applyBorder="1" applyAlignment="1">
      <alignment horizontal="left" vertical="center"/>
    </xf>
    <xf numFmtId="0" fontId="85" fillId="0" borderId="60" xfId="0" applyFont="1" applyFill="1" applyBorder="1" applyAlignment="1">
      <alignment horizontal="center" vertical="center"/>
    </xf>
    <xf numFmtId="0" fontId="86" fillId="0" borderId="61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0" fontId="86" fillId="0" borderId="59" xfId="0" applyFont="1" applyBorder="1" applyAlignment="1">
      <alignment horizontal="center" vertical="center"/>
    </xf>
    <xf numFmtId="0" fontId="85" fillId="0" borderId="52" xfId="0" applyFont="1" applyFill="1" applyBorder="1" applyAlignment="1">
      <alignment horizontal="center" vertical="center"/>
    </xf>
    <xf numFmtId="0" fontId="85" fillId="0" borderId="62" xfId="0" applyFont="1" applyFill="1" applyBorder="1" applyAlignment="1">
      <alignment horizontal="center" vertical="center"/>
    </xf>
    <xf numFmtId="0" fontId="86" fillId="0" borderId="62" xfId="0" applyFont="1" applyBorder="1" applyAlignment="1">
      <alignment horizontal="center" vertical="center" wrapText="1"/>
    </xf>
    <xf numFmtId="0" fontId="86" fillId="0" borderId="63" xfId="0" applyFont="1" applyBorder="1" applyAlignment="1">
      <alignment horizontal="center" vertical="center" wrapText="1"/>
    </xf>
    <xf numFmtId="0" fontId="86" fillId="0" borderId="63" xfId="0" applyFont="1" applyBorder="1" applyAlignment="1">
      <alignment horizontal="center" vertical="center"/>
    </xf>
    <xf numFmtId="0" fontId="85" fillId="0" borderId="58" xfId="0" applyFont="1" applyFill="1" applyBorder="1" applyAlignment="1">
      <alignment horizontal="center" vertical="center"/>
    </xf>
    <xf numFmtId="0" fontId="86" fillId="0" borderId="54" xfId="0" applyFont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left" vertical="center"/>
    </xf>
    <xf numFmtId="0" fontId="85" fillId="0" borderId="62" xfId="0" applyFont="1" applyFill="1" applyBorder="1" applyAlignment="1">
      <alignment horizontal="left" vertical="center"/>
    </xf>
    <xf numFmtId="0" fontId="85" fillId="0" borderId="54" xfId="0" applyFont="1" applyFill="1" applyBorder="1" applyAlignment="1">
      <alignment horizontal="left" vertical="center"/>
    </xf>
    <xf numFmtId="0" fontId="85" fillId="0" borderId="54" xfId="0" applyFont="1" applyFill="1" applyBorder="1" applyAlignment="1">
      <alignment horizontal="center" vertical="center"/>
    </xf>
    <xf numFmtId="0" fontId="86" fillId="0" borderId="6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4" fillId="37" borderId="0" xfId="0" applyNumberFormat="1" applyFont="1" applyFill="1" applyBorder="1" applyAlignment="1">
      <alignment vertical="center"/>
    </xf>
    <xf numFmtId="0" fontId="12" fillId="0" borderId="64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0" fontId="4" fillId="37" borderId="65" xfId="0" applyNumberFormat="1" applyFont="1" applyFill="1" applyBorder="1" applyAlignment="1">
      <alignment horizontal="left" vertical="center"/>
    </xf>
    <xf numFmtId="0" fontId="4" fillId="37" borderId="66" xfId="0" applyNumberFormat="1" applyFont="1" applyFill="1" applyBorder="1" applyAlignment="1">
      <alignment horizontal="left" vertical="center"/>
    </xf>
    <xf numFmtId="0" fontId="4" fillId="37" borderId="67" xfId="0" applyNumberFormat="1" applyFont="1" applyFill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57150</xdr:rowOff>
    </xdr:from>
    <xdr:to>
      <xdr:col>1</xdr:col>
      <xdr:colOff>152400</xdr:colOff>
      <xdr:row>1</xdr:row>
      <xdr:rowOff>628650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9525</xdr:rowOff>
    </xdr:from>
    <xdr:to>
      <xdr:col>0</xdr:col>
      <xdr:colOff>1123950</xdr:colOff>
      <xdr:row>1</xdr:row>
      <xdr:rowOff>400050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710937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7" customWidth="1"/>
    <col min="15" max="15" width="6.7109375" style="32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94" t="s">
        <v>96</v>
      </c>
      <c r="B1" s="194"/>
      <c r="C1" s="194"/>
      <c r="D1" s="194"/>
      <c r="E1" s="194"/>
      <c r="F1" s="195"/>
      <c r="G1" s="195"/>
      <c r="H1" s="214" t="s">
        <v>0</v>
      </c>
      <c r="I1" s="214"/>
      <c r="J1" s="214"/>
      <c r="K1" s="214"/>
      <c r="L1" s="214"/>
      <c r="M1" s="214"/>
      <c r="N1" s="215"/>
      <c r="O1" s="34"/>
      <c r="P1" s="7"/>
      <c r="Q1" s="7"/>
    </row>
    <row r="2" spans="1:17" s="8" customFormat="1" ht="23.25" customHeight="1">
      <c r="A2" s="196" t="s">
        <v>1</v>
      </c>
      <c r="B2" s="196"/>
      <c r="C2" s="196"/>
      <c r="D2" s="196"/>
      <c r="E2" s="196"/>
      <c r="F2" s="195"/>
      <c r="G2" s="195"/>
      <c r="H2" s="216" t="s">
        <v>110</v>
      </c>
      <c r="I2" s="216"/>
      <c r="J2" s="216"/>
      <c r="K2" s="216"/>
      <c r="L2" s="216"/>
      <c r="M2" s="216"/>
      <c r="N2" s="215"/>
      <c r="O2" s="34"/>
      <c r="P2" s="7"/>
      <c r="Q2" s="7"/>
    </row>
    <row r="3" spans="1:17" s="8" customFormat="1" ht="23.25" customHeight="1">
      <c r="A3" s="217" t="s">
        <v>97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34"/>
      <c r="P3" s="7"/>
      <c r="Q3" s="7"/>
    </row>
    <row r="4" spans="1:17" s="10" customFormat="1" ht="14.25" customHeight="1">
      <c r="A4" s="220" t="s">
        <v>111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35"/>
      <c r="P4" s="9"/>
      <c r="Q4" s="9"/>
    </row>
    <row r="5" spans="1:17" s="12" customFormat="1" ht="38.25" customHeight="1">
      <c r="A5" s="223" t="s">
        <v>107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/>
      <c r="O5" s="36"/>
      <c r="P5" s="11"/>
      <c r="Q5" s="11"/>
    </row>
    <row r="6" spans="1:17" s="13" customFormat="1" ht="11.25" customHeight="1" thickBot="1">
      <c r="A6" s="202" t="s">
        <v>171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4"/>
      <c r="O6" s="32"/>
      <c r="P6" s="16"/>
      <c r="Q6" s="16"/>
    </row>
    <row r="7" spans="1:16" s="18" customFormat="1" ht="10.5" customHeight="1" thickBot="1">
      <c r="A7" s="197" t="s">
        <v>164</v>
      </c>
      <c r="B7" s="199" t="s">
        <v>2</v>
      </c>
      <c r="C7" s="27"/>
      <c r="D7" s="201" t="s">
        <v>3</v>
      </c>
      <c r="E7" s="201"/>
      <c r="F7" s="201"/>
      <c r="G7" s="201"/>
      <c r="H7" s="201"/>
      <c r="I7" s="201"/>
      <c r="J7" s="201"/>
      <c r="K7" s="201"/>
      <c r="L7" s="201"/>
      <c r="M7" s="212" t="s">
        <v>14</v>
      </c>
      <c r="N7" s="28" t="s">
        <v>105</v>
      </c>
      <c r="O7" s="32"/>
      <c r="P7" s="17"/>
    </row>
    <row r="8" spans="1:18" s="18" customFormat="1" ht="17.25" customHeight="1" thickBot="1">
      <c r="A8" s="197"/>
      <c r="B8" s="199"/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9</v>
      </c>
      <c r="I8" s="27" t="s">
        <v>10</v>
      </c>
      <c r="J8" s="29" t="s">
        <v>11</v>
      </c>
      <c r="K8" s="29" t="s">
        <v>12</v>
      </c>
      <c r="L8" s="29" t="s">
        <v>13</v>
      </c>
      <c r="M8" s="213"/>
      <c r="N8" s="27" t="s">
        <v>106</v>
      </c>
      <c r="O8" s="32"/>
      <c r="P8" s="17"/>
      <c r="Q8" s="17"/>
      <c r="R8" s="17"/>
    </row>
    <row r="9" spans="1:18" s="18" customFormat="1" ht="9.75" customHeight="1" thickBot="1">
      <c r="A9" s="198"/>
      <c r="B9" s="200"/>
      <c r="C9" s="50" t="s">
        <v>15</v>
      </c>
      <c r="D9" s="50" t="s">
        <v>16</v>
      </c>
      <c r="E9" s="27" t="s">
        <v>17</v>
      </c>
      <c r="F9" s="28" t="s">
        <v>18</v>
      </c>
      <c r="G9" s="28" t="s">
        <v>19</v>
      </c>
      <c r="H9" s="28" t="s">
        <v>20</v>
      </c>
      <c r="I9" s="28" t="s">
        <v>21</v>
      </c>
      <c r="J9" s="30" t="s">
        <v>22</v>
      </c>
      <c r="K9" s="30" t="s">
        <v>23</v>
      </c>
      <c r="L9" s="30" t="s">
        <v>24</v>
      </c>
      <c r="M9" s="27" t="s">
        <v>25</v>
      </c>
      <c r="N9" s="27" t="s">
        <v>25</v>
      </c>
      <c r="O9" s="32"/>
      <c r="P9" s="17"/>
      <c r="Q9" s="17"/>
      <c r="R9" s="17"/>
    </row>
    <row r="10" spans="1:15" s="20" customFormat="1" ht="12" customHeight="1" thickBot="1">
      <c r="A10" s="205" t="s">
        <v>165</v>
      </c>
      <c r="B10" s="227"/>
      <c r="C10" s="56" t="s">
        <v>27</v>
      </c>
      <c r="D10" s="234" t="s">
        <v>166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33"/>
    </row>
    <row r="11" spans="1:15" s="20" customFormat="1" ht="12" customHeight="1" thickBot="1">
      <c r="A11" s="205"/>
      <c r="B11" s="227"/>
      <c r="C11" s="57" t="s">
        <v>28</v>
      </c>
      <c r="D11" s="234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33"/>
    </row>
    <row r="12" spans="1:15" s="20" customFormat="1" ht="12" customHeight="1" thickBot="1" thickTop="1">
      <c r="A12" s="228" t="s">
        <v>26</v>
      </c>
      <c r="B12" s="229" t="s">
        <v>163</v>
      </c>
      <c r="C12" s="51" t="s">
        <v>27</v>
      </c>
      <c r="D12" s="59">
        <v>4.8</v>
      </c>
      <c r="E12" s="60">
        <v>4.9</v>
      </c>
      <c r="F12" s="61">
        <v>5.1</v>
      </c>
      <c r="G12" s="61">
        <v>5.3</v>
      </c>
      <c r="H12" s="61">
        <v>5.5</v>
      </c>
      <c r="I12" s="61">
        <v>5.7</v>
      </c>
      <c r="J12" s="61">
        <v>5.9</v>
      </c>
      <c r="K12" s="61">
        <v>5.9</v>
      </c>
      <c r="L12" s="89">
        <v>5.9</v>
      </c>
      <c r="M12" s="230">
        <v>300</v>
      </c>
      <c r="N12" s="102">
        <f>M12/L12</f>
        <v>50.847457627118644</v>
      </c>
      <c r="O12" s="33"/>
    </row>
    <row r="13" spans="1:15" s="20" customFormat="1" ht="12" customHeight="1" thickBot="1" thickTop="1">
      <c r="A13" s="228"/>
      <c r="B13" s="229"/>
      <c r="C13" s="52" t="s">
        <v>28</v>
      </c>
      <c r="D13" s="62">
        <v>550</v>
      </c>
      <c r="E13" s="63">
        <v>590</v>
      </c>
      <c r="F13" s="64">
        <v>790</v>
      </c>
      <c r="G13" s="64">
        <v>890</v>
      </c>
      <c r="H13" s="64">
        <v>950</v>
      </c>
      <c r="I13" s="64">
        <v>960</v>
      </c>
      <c r="J13" s="64">
        <v>970</v>
      </c>
      <c r="K13" s="64">
        <v>980</v>
      </c>
      <c r="L13" s="90">
        <v>990</v>
      </c>
      <c r="M13" s="230"/>
      <c r="N13" s="103">
        <f>M12/L13</f>
        <v>0.30303030303030304</v>
      </c>
      <c r="O13" s="33"/>
    </row>
    <row r="14" spans="1:15" s="20" customFormat="1" ht="12" customHeight="1" thickBot="1" thickTop="1">
      <c r="A14" s="154" t="s">
        <v>169</v>
      </c>
      <c r="B14" s="151" t="s">
        <v>175</v>
      </c>
      <c r="C14" s="111" t="s">
        <v>27</v>
      </c>
      <c r="D14" s="112" t="s">
        <v>174</v>
      </c>
      <c r="E14" s="113">
        <v>8.6</v>
      </c>
      <c r="F14" s="113">
        <v>9.3</v>
      </c>
      <c r="G14" s="113">
        <v>9.7</v>
      </c>
      <c r="H14" s="113">
        <v>10.2</v>
      </c>
      <c r="I14" s="113">
        <v>10.3</v>
      </c>
      <c r="J14" s="113">
        <v>10.4</v>
      </c>
      <c r="K14" s="113">
        <v>10.6</v>
      </c>
      <c r="L14" s="113">
        <v>10.7</v>
      </c>
      <c r="M14" s="152">
        <v>350</v>
      </c>
      <c r="N14" s="114">
        <v>33</v>
      </c>
      <c r="O14" s="33"/>
    </row>
    <row r="15" spans="1:15" s="20" customFormat="1" ht="12" customHeight="1" thickBot="1" thickTop="1">
      <c r="A15" s="155"/>
      <c r="B15" s="151"/>
      <c r="C15" s="115" t="s">
        <v>28</v>
      </c>
      <c r="D15" s="112" t="s">
        <v>174</v>
      </c>
      <c r="E15" s="116">
        <v>2080</v>
      </c>
      <c r="F15" s="116">
        <v>2320</v>
      </c>
      <c r="G15" s="116">
        <v>2420</v>
      </c>
      <c r="H15" s="116">
        <v>2520</v>
      </c>
      <c r="I15" s="116">
        <v>2550</v>
      </c>
      <c r="J15" s="116">
        <v>2570</v>
      </c>
      <c r="K15" s="116">
        <v>2680</v>
      </c>
      <c r="L15" s="116">
        <v>2690</v>
      </c>
      <c r="M15" s="153"/>
      <c r="N15" s="117">
        <v>0.13011152416356878</v>
      </c>
      <c r="O15" s="33"/>
    </row>
    <row r="16" spans="1:15" s="20" customFormat="1" ht="12" customHeight="1" thickBot="1" thickTop="1">
      <c r="A16" s="228" t="s">
        <v>95</v>
      </c>
      <c r="B16" s="229" t="s">
        <v>158</v>
      </c>
      <c r="C16" s="51" t="s">
        <v>27</v>
      </c>
      <c r="D16" s="232" t="s">
        <v>162</v>
      </c>
      <c r="E16" s="65">
        <v>8.9</v>
      </c>
      <c r="F16" s="65">
        <v>9.1</v>
      </c>
      <c r="G16" s="65">
        <v>9.3</v>
      </c>
      <c r="H16" s="65">
        <v>9.6</v>
      </c>
      <c r="I16" s="65">
        <v>9.7</v>
      </c>
      <c r="J16" s="65">
        <v>9.8</v>
      </c>
      <c r="K16" s="65">
        <v>9.9</v>
      </c>
      <c r="L16" s="91">
        <v>10</v>
      </c>
      <c r="M16" s="237">
        <v>450</v>
      </c>
      <c r="N16" s="102">
        <f>M16/L16</f>
        <v>45</v>
      </c>
      <c r="O16" s="33"/>
    </row>
    <row r="17" spans="1:15" s="20" customFormat="1" ht="12" customHeight="1" thickBot="1" thickTop="1">
      <c r="A17" s="228"/>
      <c r="B17" s="229"/>
      <c r="C17" s="52" t="s">
        <v>28</v>
      </c>
      <c r="D17" s="233"/>
      <c r="E17" s="65">
        <v>2200</v>
      </c>
      <c r="F17" s="65">
        <v>2250</v>
      </c>
      <c r="G17" s="65">
        <v>2300</v>
      </c>
      <c r="H17" s="65">
        <v>2400</v>
      </c>
      <c r="I17" s="65">
        <v>2440</v>
      </c>
      <c r="J17" s="65">
        <v>2450</v>
      </c>
      <c r="K17" s="65">
        <v>2460</v>
      </c>
      <c r="L17" s="91">
        <v>2470</v>
      </c>
      <c r="M17" s="238"/>
      <c r="N17" s="103">
        <f>M16/L17</f>
        <v>0.18218623481781376</v>
      </c>
      <c r="O17" s="33"/>
    </row>
    <row r="18" spans="1:15" s="20" customFormat="1" ht="12" customHeight="1" thickBot="1" thickTop="1">
      <c r="A18" s="241" t="s">
        <v>173</v>
      </c>
      <c r="B18" s="242" t="s">
        <v>180</v>
      </c>
      <c r="C18" s="138" t="s">
        <v>27</v>
      </c>
      <c r="D18" s="139">
        <v>5.7</v>
      </c>
      <c r="E18" s="140">
        <v>5.9</v>
      </c>
      <c r="F18" s="140">
        <v>6</v>
      </c>
      <c r="G18" s="140">
        <v>6.3</v>
      </c>
      <c r="H18" s="140">
        <v>6.5</v>
      </c>
      <c r="I18" s="140">
        <v>6.9</v>
      </c>
      <c r="J18" s="140">
        <v>7.3</v>
      </c>
      <c r="K18" s="140">
        <v>7.4</v>
      </c>
      <c r="L18" s="141">
        <v>7.5</v>
      </c>
      <c r="M18" s="243">
        <v>300</v>
      </c>
      <c r="N18" s="102">
        <f>M18/L18</f>
        <v>40</v>
      </c>
      <c r="O18" s="33"/>
    </row>
    <row r="19" spans="1:15" s="20" customFormat="1" ht="12" customHeight="1" thickBot="1" thickTop="1">
      <c r="A19" s="241"/>
      <c r="B19" s="242"/>
      <c r="C19" s="142" t="s">
        <v>28</v>
      </c>
      <c r="D19" s="143">
        <v>1250</v>
      </c>
      <c r="E19" s="144">
        <v>1290</v>
      </c>
      <c r="F19" s="144">
        <v>1350</v>
      </c>
      <c r="G19" s="144">
        <v>1390</v>
      </c>
      <c r="H19" s="144">
        <v>1430</v>
      </c>
      <c r="I19" s="144">
        <v>1470</v>
      </c>
      <c r="J19" s="144">
        <v>1500</v>
      </c>
      <c r="K19" s="144">
        <v>1550</v>
      </c>
      <c r="L19" s="145">
        <v>1590</v>
      </c>
      <c r="M19" s="244"/>
      <c r="N19" s="103">
        <f>M18/L19</f>
        <v>0.18867924528301888</v>
      </c>
      <c r="O19" s="33"/>
    </row>
    <row r="20" spans="1:15" s="20" customFormat="1" ht="12" customHeight="1" thickBot="1" thickTop="1">
      <c r="A20" s="239" t="s">
        <v>109</v>
      </c>
      <c r="B20" s="229" t="s">
        <v>159</v>
      </c>
      <c r="C20" s="51" t="s">
        <v>27</v>
      </c>
      <c r="D20" s="59">
        <v>4.9</v>
      </c>
      <c r="E20" s="60">
        <v>5.1</v>
      </c>
      <c r="F20" s="61">
        <v>5.2</v>
      </c>
      <c r="G20" s="61">
        <v>5.65</v>
      </c>
      <c r="H20" s="61">
        <v>5.95</v>
      </c>
      <c r="I20" s="61">
        <v>6.15</v>
      </c>
      <c r="J20" s="61">
        <v>6.35</v>
      </c>
      <c r="K20" s="61">
        <v>6.55</v>
      </c>
      <c r="L20" s="89">
        <v>6.95</v>
      </c>
      <c r="M20" s="240">
        <v>300</v>
      </c>
      <c r="N20" s="102">
        <f>M20/L20</f>
        <v>43.16546762589928</v>
      </c>
      <c r="O20" s="33"/>
    </row>
    <row r="21" spans="1:15" s="20" customFormat="1" ht="12" customHeight="1" thickBot="1" thickTop="1">
      <c r="A21" s="239"/>
      <c r="B21" s="229"/>
      <c r="C21" s="52" t="s">
        <v>28</v>
      </c>
      <c r="D21" s="62">
        <v>990</v>
      </c>
      <c r="E21" s="63">
        <v>1150</v>
      </c>
      <c r="F21" s="64">
        <v>1190</v>
      </c>
      <c r="G21" s="64">
        <v>1250</v>
      </c>
      <c r="H21" s="64">
        <v>1270</v>
      </c>
      <c r="I21" s="64">
        <v>1290</v>
      </c>
      <c r="J21" s="64">
        <v>1330</v>
      </c>
      <c r="K21" s="64">
        <v>1350</v>
      </c>
      <c r="L21" s="90">
        <v>1390</v>
      </c>
      <c r="M21" s="240"/>
      <c r="N21" s="103">
        <f>M20/L21</f>
        <v>0.2158273381294964</v>
      </c>
      <c r="O21" s="33"/>
    </row>
    <row r="22" spans="1:15" s="20" customFormat="1" ht="12" customHeight="1" thickBot="1" thickTop="1">
      <c r="A22" s="228" t="s">
        <v>101</v>
      </c>
      <c r="B22" s="229" t="s">
        <v>157</v>
      </c>
      <c r="C22" s="51" t="s">
        <v>27</v>
      </c>
      <c r="D22" s="59">
        <v>3.5</v>
      </c>
      <c r="E22" s="60">
        <v>3.6</v>
      </c>
      <c r="F22" s="61">
        <v>3.7</v>
      </c>
      <c r="G22" s="61">
        <v>3.7</v>
      </c>
      <c r="H22" s="66">
        <v>3.7</v>
      </c>
      <c r="I22" s="66">
        <v>3.8</v>
      </c>
      <c r="J22" s="66">
        <v>3.9</v>
      </c>
      <c r="K22" s="66">
        <v>3.9</v>
      </c>
      <c r="L22" s="92">
        <v>4</v>
      </c>
      <c r="M22" s="240">
        <v>300</v>
      </c>
      <c r="N22" s="102">
        <f>M22/L22</f>
        <v>75</v>
      </c>
      <c r="O22" s="33"/>
    </row>
    <row r="23" spans="1:15" s="20" customFormat="1" ht="12" customHeight="1" thickBot="1" thickTop="1">
      <c r="A23" s="228"/>
      <c r="B23" s="229"/>
      <c r="C23" s="52" t="s">
        <v>28</v>
      </c>
      <c r="D23" s="62">
        <v>880</v>
      </c>
      <c r="E23" s="63">
        <v>900</v>
      </c>
      <c r="F23" s="64">
        <v>925</v>
      </c>
      <c r="G23" s="64">
        <v>925</v>
      </c>
      <c r="H23" s="64">
        <v>925</v>
      </c>
      <c r="I23" s="64">
        <v>950</v>
      </c>
      <c r="J23" s="64">
        <v>970</v>
      </c>
      <c r="K23" s="64">
        <v>980</v>
      </c>
      <c r="L23" s="90">
        <v>1000</v>
      </c>
      <c r="M23" s="240"/>
      <c r="N23" s="103">
        <f>M22/L23</f>
        <v>0.3</v>
      </c>
      <c r="O23" s="33"/>
    </row>
    <row r="24" spans="1:15" s="20" customFormat="1" ht="12" customHeight="1" thickBot="1" thickTop="1">
      <c r="A24" s="228" t="s">
        <v>35</v>
      </c>
      <c r="B24" s="229" t="s">
        <v>158</v>
      </c>
      <c r="C24" s="51" t="s">
        <v>27</v>
      </c>
      <c r="D24" s="67">
        <f>D25/250</f>
        <v>7.16</v>
      </c>
      <c r="E24" s="68">
        <f aca="true" t="shared" si="0" ref="E24:L24">E25/250</f>
        <v>7.4</v>
      </c>
      <c r="F24" s="68">
        <f t="shared" si="0"/>
        <v>7.56</v>
      </c>
      <c r="G24" s="68">
        <f t="shared" si="0"/>
        <v>7.96</v>
      </c>
      <c r="H24" s="68">
        <f t="shared" si="0"/>
        <v>8.36</v>
      </c>
      <c r="I24" s="68">
        <f t="shared" si="0"/>
        <v>8.6</v>
      </c>
      <c r="J24" s="68">
        <f t="shared" si="0"/>
        <v>8.76</v>
      </c>
      <c r="K24" s="68">
        <f t="shared" si="0"/>
        <v>9</v>
      </c>
      <c r="L24" s="93">
        <f t="shared" si="0"/>
        <v>9.16</v>
      </c>
      <c r="M24" s="240">
        <v>400</v>
      </c>
      <c r="N24" s="102">
        <f>M24/L24</f>
        <v>43.66812227074236</v>
      </c>
      <c r="O24" s="33"/>
    </row>
    <row r="25" spans="1:15" s="20" customFormat="1" ht="12" customHeight="1" thickBot="1" thickTop="1">
      <c r="A25" s="228"/>
      <c r="B25" s="229"/>
      <c r="C25" s="52" t="s">
        <v>28</v>
      </c>
      <c r="D25" s="62">
        <v>1790</v>
      </c>
      <c r="E25" s="63">
        <v>1850</v>
      </c>
      <c r="F25" s="65">
        <v>1890</v>
      </c>
      <c r="G25" s="65">
        <v>1990</v>
      </c>
      <c r="H25" s="65">
        <v>2090</v>
      </c>
      <c r="I25" s="65">
        <v>2150</v>
      </c>
      <c r="J25" s="65">
        <v>2190</v>
      </c>
      <c r="K25" s="65">
        <v>2250</v>
      </c>
      <c r="L25" s="91">
        <v>2290</v>
      </c>
      <c r="M25" s="240"/>
      <c r="N25" s="103">
        <f>M24/L25</f>
        <v>0.17467248908296942</v>
      </c>
      <c r="O25" s="33"/>
    </row>
    <row r="26" spans="1:15" s="20" customFormat="1" ht="12" customHeight="1" thickBot="1" thickTop="1">
      <c r="A26" s="228" t="s">
        <v>39</v>
      </c>
      <c r="B26" s="229" t="s">
        <v>158</v>
      </c>
      <c r="C26" s="51" t="s">
        <v>27</v>
      </c>
      <c r="D26" s="67">
        <f aca="true" t="shared" si="1" ref="D26:L26">D27/250</f>
        <v>7.16</v>
      </c>
      <c r="E26" s="68">
        <f t="shared" si="1"/>
        <v>7.4</v>
      </c>
      <c r="F26" s="68">
        <f t="shared" si="1"/>
        <v>7.56</v>
      </c>
      <c r="G26" s="68">
        <f t="shared" si="1"/>
        <v>7.96</v>
      </c>
      <c r="H26" s="68">
        <f t="shared" si="1"/>
        <v>8.36</v>
      </c>
      <c r="I26" s="68">
        <f t="shared" si="1"/>
        <v>8.6</v>
      </c>
      <c r="J26" s="68">
        <f t="shared" si="1"/>
        <v>8.76</v>
      </c>
      <c r="K26" s="68">
        <f t="shared" si="1"/>
        <v>9</v>
      </c>
      <c r="L26" s="93">
        <f t="shared" si="1"/>
        <v>9.16</v>
      </c>
      <c r="M26" s="240">
        <v>450</v>
      </c>
      <c r="N26" s="102">
        <f>M26/L26</f>
        <v>49.12663755458515</v>
      </c>
      <c r="O26" s="33"/>
    </row>
    <row r="27" spans="1:15" s="20" customFormat="1" ht="12" customHeight="1" thickBot="1" thickTop="1">
      <c r="A27" s="228"/>
      <c r="B27" s="229"/>
      <c r="C27" s="52" t="s">
        <v>28</v>
      </c>
      <c r="D27" s="62">
        <v>1790</v>
      </c>
      <c r="E27" s="63">
        <v>1850</v>
      </c>
      <c r="F27" s="65">
        <v>1890</v>
      </c>
      <c r="G27" s="65">
        <v>1990</v>
      </c>
      <c r="H27" s="65">
        <v>2090</v>
      </c>
      <c r="I27" s="65">
        <v>2150</v>
      </c>
      <c r="J27" s="65">
        <v>2190</v>
      </c>
      <c r="K27" s="65">
        <v>2250</v>
      </c>
      <c r="L27" s="91">
        <v>2290</v>
      </c>
      <c r="M27" s="240"/>
      <c r="N27" s="103">
        <f>M26/L27</f>
        <v>0.1965065502183406</v>
      </c>
      <c r="O27" s="33"/>
    </row>
    <row r="28" spans="1:15" s="20" customFormat="1" ht="12" customHeight="1" thickBot="1" thickTop="1">
      <c r="A28" s="228" t="s">
        <v>41</v>
      </c>
      <c r="B28" s="229" t="s">
        <v>158</v>
      </c>
      <c r="C28" s="51" t="s">
        <v>27</v>
      </c>
      <c r="D28" s="69">
        <f>D29/250</f>
        <v>7.4</v>
      </c>
      <c r="E28" s="70">
        <f aca="true" t="shared" si="2" ref="E28:L28">E29/250</f>
        <v>7.48</v>
      </c>
      <c r="F28" s="70">
        <f t="shared" si="2"/>
        <v>7.8</v>
      </c>
      <c r="G28" s="70">
        <f t="shared" si="2"/>
        <v>8.2</v>
      </c>
      <c r="H28" s="70">
        <f t="shared" si="2"/>
        <v>8.6</v>
      </c>
      <c r="I28" s="70">
        <f t="shared" si="2"/>
        <v>8.88</v>
      </c>
      <c r="J28" s="70">
        <f t="shared" si="2"/>
        <v>9.08</v>
      </c>
      <c r="K28" s="70">
        <f t="shared" si="2"/>
        <v>9.32</v>
      </c>
      <c r="L28" s="94">
        <f t="shared" si="2"/>
        <v>9.56</v>
      </c>
      <c r="M28" s="245">
        <v>400</v>
      </c>
      <c r="N28" s="102">
        <f>M28/L28</f>
        <v>41.84100418410041</v>
      </c>
      <c r="O28" s="33"/>
    </row>
    <row r="29" spans="1:15" s="20" customFormat="1" ht="12" customHeight="1" thickBot="1" thickTop="1">
      <c r="A29" s="228"/>
      <c r="B29" s="229"/>
      <c r="C29" s="52" t="s">
        <v>28</v>
      </c>
      <c r="D29" s="71">
        <v>1850</v>
      </c>
      <c r="E29" s="72">
        <v>1870</v>
      </c>
      <c r="F29" s="72">
        <v>1950</v>
      </c>
      <c r="G29" s="72">
        <v>2050</v>
      </c>
      <c r="H29" s="72">
        <v>2150</v>
      </c>
      <c r="I29" s="72">
        <v>2220</v>
      </c>
      <c r="J29" s="72">
        <v>2270</v>
      </c>
      <c r="K29" s="72">
        <v>2330</v>
      </c>
      <c r="L29" s="95">
        <v>2390</v>
      </c>
      <c r="M29" s="245"/>
      <c r="N29" s="103">
        <f>M28/L29</f>
        <v>0.16736401673640167</v>
      </c>
      <c r="O29" s="33"/>
    </row>
    <row r="30" spans="1:15" s="20" customFormat="1" ht="12" customHeight="1" thickBot="1" thickTop="1">
      <c r="A30" s="246" t="s">
        <v>113</v>
      </c>
      <c r="B30" s="229" t="s">
        <v>160</v>
      </c>
      <c r="C30" s="51" t="s">
        <v>27</v>
      </c>
      <c r="D30" s="59">
        <v>10</v>
      </c>
      <c r="E30" s="60">
        <v>10</v>
      </c>
      <c r="F30" s="61">
        <v>11.5</v>
      </c>
      <c r="G30" s="61">
        <v>13.2</v>
      </c>
      <c r="H30" s="61">
        <v>14</v>
      </c>
      <c r="I30" s="61">
        <v>14</v>
      </c>
      <c r="J30" s="61">
        <v>15.5</v>
      </c>
      <c r="K30" s="61">
        <v>15.5</v>
      </c>
      <c r="L30" s="92">
        <v>15.5</v>
      </c>
      <c r="M30" s="240">
        <v>1000</v>
      </c>
      <c r="N30" s="102">
        <f>M30/L30</f>
        <v>64.51612903225806</v>
      </c>
      <c r="O30" s="33"/>
    </row>
    <row r="31" spans="1:15" s="20" customFormat="1" ht="12" customHeight="1" thickBot="1" thickTop="1">
      <c r="A31" s="246"/>
      <c r="B31" s="229"/>
      <c r="C31" s="52" t="s">
        <v>28</v>
      </c>
      <c r="D31" s="62">
        <v>2680</v>
      </c>
      <c r="E31" s="63">
        <v>2680</v>
      </c>
      <c r="F31" s="64">
        <v>2680</v>
      </c>
      <c r="G31" s="64">
        <v>2790</v>
      </c>
      <c r="H31" s="64">
        <v>2900</v>
      </c>
      <c r="I31" s="64">
        <v>2900</v>
      </c>
      <c r="J31" s="64">
        <v>3000</v>
      </c>
      <c r="K31" s="64">
        <v>3000</v>
      </c>
      <c r="L31" s="90">
        <v>3100</v>
      </c>
      <c r="M31" s="240"/>
      <c r="N31" s="103">
        <f>M30/L31</f>
        <v>0.3225806451612903</v>
      </c>
      <c r="O31" s="33"/>
    </row>
    <row r="32" spans="1:15" s="20" customFormat="1" ht="12" customHeight="1" thickBot="1" thickTop="1">
      <c r="A32" s="228" t="s">
        <v>36</v>
      </c>
      <c r="B32" s="229" t="s">
        <v>158</v>
      </c>
      <c r="C32" s="51" t="s">
        <v>27</v>
      </c>
      <c r="D32" s="73">
        <v>8.6</v>
      </c>
      <c r="E32" s="65">
        <v>8.9</v>
      </c>
      <c r="F32" s="65">
        <v>9.2</v>
      </c>
      <c r="G32" s="65">
        <v>9.8</v>
      </c>
      <c r="H32" s="65">
        <v>10.1</v>
      </c>
      <c r="I32" s="65">
        <v>10.3</v>
      </c>
      <c r="J32" s="65">
        <v>10.5</v>
      </c>
      <c r="K32" s="65">
        <v>10.7</v>
      </c>
      <c r="L32" s="91">
        <v>10.9</v>
      </c>
      <c r="M32" s="240">
        <v>500</v>
      </c>
      <c r="N32" s="102">
        <f>M32/L32</f>
        <v>45.87155963302752</v>
      </c>
      <c r="O32" s="33"/>
    </row>
    <row r="33" spans="1:15" s="20" customFormat="1" ht="12" customHeight="1" thickBot="1" thickTop="1">
      <c r="A33" s="228"/>
      <c r="B33" s="229"/>
      <c r="C33" s="52" t="s">
        <v>28</v>
      </c>
      <c r="D33" s="73">
        <v>2140</v>
      </c>
      <c r="E33" s="65">
        <v>2240</v>
      </c>
      <c r="F33" s="65">
        <v>2340</v>
      </c>
      <c r="G33" s="65">
        <v>2440</v>
      </c>
      <c r="H33" s="65">
        <v>2500</v>
      </c>
      <c r="I33" s="65">
        <v>2540</v>
      </c>
      <c r="J33" s="65">
        <v>2600</v>
      </c>
      <c r="K33" s="65">
        <v>2700</v>
      </c>
      <c r="L33" s="91">
        <v>2740</v>
      </c>
      <c r="M33" s="240"/>
      <c r="N33" s="103">
        <f>M32/L33</f>
        <v>0.18248175182481752</v>
      </c>
      <c r="O33" s="33"/>
    </row>
    <row r="34" spans="1:15" s="20" customFormat="1" ht="12" customHeight="1" thickBot="1" thickTop="1">
      <c r="A34" s="248" t="s">
        <v>178</v>
      </c>
      <c r="B34" s="249" t="s">
        <v>179</v>
      </c>
      <c r="C34" s="128" t="s">
        <v>27</v>
      </c>
      <c r="D34" s="129">
        <v>10.9</v>
      </c>
      <c r="E34" s="129">
        <v>11.1</v>
      </c>
      <c r="F34" s="129">
        <v>11.5</v>
      </c>
      <c r="G34" s="129">
        <v>11.9</v>
      </c>
      <c r="H34" s="129">
        <v>12.1</v>
      </c>
      <c r="I34" s="129">
        <v>12.3</v>
      </c>
      <c r="J34" s="129">
        <v>12.5</v>
      </c>
      <c r="K34" s="129">
        <v>12.7</v>
      </c>
      <c r="L34" s="129">
        <v>12.9</v>
      </c>
      <c r="M34" s="250">
        <v>500</v>
      </c>
      <c r="N34" s="130">
        <f>M34/L34</f>
        <v>38.75968992248062</v>
      </c>
      <c r="O34" s="33"/>
    </row>
    <row r="35" spans="1:15" s="20" customFormat="1" ht="12" customHeight="1" thickBot="1" thickTop="1">
      <c r="A35" s="248"/>
      <c r="B35" s="249"/>
      <c r="C35" s="131" t="s">
        <v>28</v>
      </c>
      <c r="D35" s="132">
        <v>2790</v>
      </c>
      <c r="E35" s="133">
        <v>2850</v>
      </c>
      <c r="F35" s="134">
        <v>2890</v>
      </c>
      <c r="G35" s="134">
        <v>2990</v>
      </c>
      <c r="H35" s="134">
        <v>3090</v>
      </c>
      <c r="I35" s="134">
        <v>3190</v>
      </c>
      <c r="J35" s="134">
        <v>3250</v>
      </c>
      <c r="K35" s="134">
        <v>3270</v>
      </c>
      <c r="L35" s="135">
        <v>3290</v>
      </c>
      <c r="M35" s="251"/>
      <c r="N35" s="136">
        <f>M34/L35</f>
        <v>0.1519756838905775</v>
      </c>
      <c r="O35" s="33"/>
    </row>
    <row r="36" spans="1:15" s="20" customFormat="1" ht="12" customHeight="1" thickBot="1" thickTop="1">
      <c r="A36" s="228" t="s">
        <v>167</v>
      </c>
      <c r="B36" s="247" t="s">
        <v>158</v>
      </c>
      <c r="C36" s="51" t="s">
        <v>27</v>
      </c>
      <c r="D36" s="74">
        <v>8.7</v>
      </c>
      <c r="E36" s="75">
        <v>8.9</v>
      </c>
      <c r="F36" s="76">
        <v>9.3</v>
      </c>
      <c r="G36" s="76">
        <v>9.9</v>
      </c>
      <c r="H36" s="76">
        <v>10.5</v>
      </c>
      <c r="I36" s="76">
        <v>11.1</v>
      </c>
      <c r="J36" s="76">
        <v>11.7</v>
      </c>
      <c r="K36" s="76">
        <v>11.8</v>
      </c>
      <c r="L36" s="96">
        <v>11.9</v>
      </c>
      <c r="M36" s="245">
        <v>500</v>
      </c>
      <c r="N36" s="102">
        <f>M36/L36</f>
        <v>42.016806722689076</v>
      </c>
      <c r="O36" s="33"/>
    </row>
    <row r="37" spans="1:15" s="20" customFormat="1" ht="12" customHeight="1" thickBot="1" thickTop="1">
      <c r="A37" s="228"/>
      <c r="B37" s="247"/>
      <c r="C37" s="53" t="s">
        <v>28</v>
      </c>
      <c r="D37" s="77">
        <v>1990</v>
      </c>
      <c r="E37" s="64">
        <v>2090</v>
      </c>
      <c r="F37" s="78">
        <v>2130</v>
      </c>
      <c r="G37" s="78">
        <v>2310</v>
      </c>
      <c r="H37" s="78">
        <v>2450</v>
      </c>
      <c r="I37" s="78">
        <v>2590</v>
      </c>
      <c r="J37" s="78">
        <v>2690</v>
      </c>
      <c r="K37" s="78">
        <v>2750</v>
      </c>
      <c r="L37" s="97">
        <v>2790</v>
      </c>
      <c r="M37" s="245"/>
      <c r="N37" s="103">
        <f>M36/L37</f>
        <v>0.17921146953405018</v>
      </c>
      <c r="O37" s="33"/>
    </row>
    <row r="38" spans="1:15" s="20" customFormat="1" ht="12" customHeight="1" thickBot="1" thickTop="1">
      <c r="A38" s="228" t="s">
        <v>32</v>
      </c>
      <c r="B38" s="229" t="s">
        <v>161</v>
      </c>
      <c r="C38" s="51" t="s">
        <v>27</v>
      </c>
      <c r="D38" s="79">
        <v>6.9</v>
      </c>
      <c r="E38" s="80">
        <v>7.1</v>
      </c>
      <c r="F38" s="75">
        <v>7.3</v>
      </c>
      <c r="G38" s="75">
        <v>7.4</v>
      </c>
      <c r="H38" s="75">
        <v>7.5</v>
      </c>
      <c r="I38" s="75">
        <v>7.6</v>
      </c>
      <c r="J38" s="75">
        <v>7.7</v>
      </c>
      <c r="K38" s="75">
        <v>7.8</v>
      </c>
      <c r="L38" s="98">
        <v>7.9</v>
      </c>
      <c r="M38" s="240">
        <v>400</v>
      </c>
      <c r="N38" s="102">
        <f>M38/L38</f>
        <v>50.63291139240506</v>
      </c>
      <c r="O38" s="33"/>
    </row>
    <row r="39" spans="1:15" s="20" customFormat="1" ht="12" customHeight="1" thickBot="1" thickTop="1">
      <c r="A39" s="228"/>
      <c r="B39" s="229"/>
      <c r="C39" s="52" t="s">
        <v>28</v>
      </c>
      <c r="D39" s="62">
        <v>1640</v>
      </c>
      <c r="E39" s="63">
        <v>1650</v>
      </c>
      <c r="F39" s="64">
        <v>1680</v>
      </c>
      <c r="G39" s="64">
        <v>1720</v>
      </c>
      <c r="H39" s="64">
        <v>1750</v>
      </c>
      <c r="I39" s="64">
        <v>1780</v>
      </c>
      <c r="J39" s="64">
        <v>1810</v>
      </c>
      <c r="K39" s="64">
        <v>1850</v>
      </c>
      <c r="L39" s="90">
        <v>1890</v>
      </c>
      <c r="M39" s="240"/>
      <c r="N39" s="103">
        <f>M38/L39</f>
        <v>0.21164021164021163</v>
      </c>
      <c r="O39" s="33"/>
    </row>
    <row r="40" spans="1:15" s="20" customFormat="1" ht="12" customHeight="1" thickBot="1" thickTop="1">
      <c r="A40" s="228" t="s">
        <v>94</v>
      </c>
      <c r="B40" s="229" t="s">
        <v>158</v>
      </c>
      <c r="C40" s="58" t="s">
        <v>27</v>
      </c>
      <c r="D40" s="81" t="s">
        <v>162</v>
      </c>
      <c r="E40" s="65">
        <v>7</v>
      </c>
      <c r="F40" s="65">
        <v>7.1</v>
      </c>
      <c r="G40" s="65">
        <v>7.3</v>
      </c>
      <c r="H40" s="65">
        <v>7.6</v>
      </c>
      <c r="I40" s="65">
        <v>7.7</v>
      </c>
      <c r="J40" s="65">
        <v>7.8</v>
      </c>
      <c r="K40" s="65">
        <v>7.9</v>
      </c>
      <c r="L40" s="91">
        <v>8</v>
      </c>
      <c r="M40" s="240">
        <v>400</v>
      </c>
      <c r="N40" s="102">
        <f>M40/L40</f>
        <v>50</v>
      </c>
      <c r="O40" s="33"/>
    </row>
    <row r="41" spans="1:15" s="20" customFormat="1" ht="12" customHeight="1" thickBot="1" thickTop="1">
      <c r="A41" s="228"/>
      <c r="B41" s="229"/>
      <c r="C41" s="52" t="s">
        <v>28</v>
      </c>
      <c r="D41" s="81">
        <v>1750</v>
      </c>
      <c r="E41" s="65">
        <v>1790</v>
      </c>
      <c r="F41" s="65">
        <v>1820</v>
      </c>
      <c r="G41" s="65">
        <v>1850</v>
      </c>
      <c r="H41" s="65">
        <v>1890</v>
      </c>
      <c r="I41" s="65">
        <v>1930</v>
      </c>
      <c r="J41" s="65">
        <v>1950</v>
      </c>
      <c r="K41" s="65">
        <v>1970</v>
      </c>
      <c r="L41" s="91">
        <v>1990</v>
      </c>
      <c r="M41" s="240"/>
      <c r="N41" s="103">
        <f>M40/L41</f>
        <v>0.20100502512562815</v>
      </c>
      <c r="O41" s="33">
        <f>L41/K41</f>
        <v>1.0101522842639594</v>
      </c>
    </row>
    <row r="42" spans="1:15" s="20" customFormat="1" ht="12" customHeight="1" thickBot="1" thickTop="1">
      <c r="A42" s="154" t="s">
        <v>176</v>
      </c>
      <c r="B42" s="156" t="s">
        <v>158</v>
      </c>
      <c r="C42" s="118" t="s">
        <v>27</v>
      </c>
      <c r="D42" s="119">
        <v>7.96</v>
      </c>
      <c r="E42" s="119">
        <v>8.2</v>
      </c>
      <c r="F42" s="119">
        <v>8.6</v>
      </c>
      <c r="G42" s="119">
        <v>9</v>
      </c>
      <c r="H42" s="119">
        <v>9.16</v>
      </c>
      <c r="I42" s="119">
        <v>9.4</v>
      </c>
      <c r="J42" s="119">
        <v>9.56</v>
      </c>
      <c r="K42" s="119">
        <v>9.72</v>
      </c>
      <c r="L42" s="120">
        <v>9.8</v>
      </c>
      <c r="M42" s="158">
        <v>400</v>
      </c>
      <c r="N42" s="121">
        <v>40.816326530612244</v>
      </c>
      <c r="O42" s="33"/>
    </row>
    <row r="43" spans="1:15" s="20" customFormat="1" ht="12" customHeight="1" thickBot="1" thickTop="1">
      <c r="A43" s="155"/>
      <c r="B43" s="157"/>
      <c r="C43" s="122" t="s">
        <v>28</v>
      </c>
      <c r="D43" s="123">
        <v>1990</v>
      </c>
      <c r="E43" s="124">
        <v>2050</v>
      </c>
      <c r="F43" s="125">
        <v>2150</v>
      </c>
      <c r="G43" s="125">
        <v>2250</v>
      </c>
      <c r="H43" s="125">
        <v>2290</v>
      </c>
      <c r="I43" s="125">
        <v>2350</v>
      </c>
      <c r="J43" s="125">
        <v>2390</v>
      </c>
      <c r="K43" s="125">
        <v>2430</v>
      </c>
      <c r="L43" s="126">
        <v>2450</v>
      </c>
      <c r="M43" s="158"/>
      <c r="N43" s="127">
        <v>0.16326530612244897</v>
      </c>
      <c r="O43" s="33"/>
    </row>
    <row r="44" spans="1:14" s="20" customFormat="1" ht="12" customHeight="1" thickBot="1" thickTop="1">
      <c r="A44" s="228" t="s">
        <v>40</v>
      </c>
      <c r="B44" s="229" t="s">
        <v>160</v>
      </c>
      <c r="C44" s="51" t="s">
        <v>27</v>
      </c>
      <c r="D44" s="104" t="s">
        <v>150</v>
      </c>
      <c r="E44" s="105" t="s">
        <v>150</v>
      </c>
      <c r="F44" s="106">
        <v>13.6</v>
      </c>
      <c r="G44" s="106">
        <v>14</v>
      </c>
      <c r="H44" s="106">
        <v>15</v>
      </c>
      <c r="I44" s="106">
        <v>16.3</v>
      </c>
      <c r="J44" s="106">
        <v>18</v>
      </c>
      <c r="K44" s="106">
        <v>19</v>
      </c>
      <c r="L44" s="107">
        <v>20</v>
      </c>
      <c r="M44" s="240">
        <v>700</v>
      </c>
      <c r="N44" s="102">
        <f>M44/L44</f>
        <v>35</v>
      </c>
    </row>
    <row r="45" spans="1:15" s="19" customFormat="1" ht="12" customHeight="1" thickBot="1" thickTop="1">
      <c r="A45" s="228"/>
      <c r="B45" s="229"/>
      <c r="C45" s="52" t="s">
        <v>28</v>
      </c>
      <c r="D45" s="104" t="s">
        <v>150</v>
      </c>
      <c r="E45" s="108">
        <v>2350</v>
      </c>
      <c r="F45" s="109">
        <v>2390</v>
      </c>
      <c r="G45" s="109">
        <v>2500</v>
      </c>
      <c r="H45" s="109">
        <v>2720</v>
      </c>
      <c r="I45" s="109">
        <v>2830</v>
      </c>
      <c r="J45" s="109">
        <v>3000</v>
      </c>
      <c r="K45" s="109">
        <v>3150</v>
      </c>
      <c r="L45" s="110">
        <v>3240</v>
      </c>
      <c r="M45" s="240"/>
      <c r="N45" s="103">
        <f>M44/L45</f>
        <v>0.21604938271604937</v>
      </c>
      <c r="O45" s="33">
        <f>L45/K45</f>
        <v>1.0285714285714285</v>
      </c>
    </row>
    <row r="46" spans="1:14" s="20" customFormat="1" ht="12" customHeight="1" thickBot="1" thickTop="1">
      <c r="A46" s="228" t="s">
        <v>37</v>
      </c>
      <c r="B46" s="229" t="s">
        <v>158</v>
      </c>
      <c r="C46" s="51" t="s">
        <v>27</v>
      </c>
      <c r="D46" s="67">
        <f aca="true" t="shared" si="3" ref="D46:L46">D47/250</f>
        <v>7.16</v>
      </c>
      <c r="E46" s="68">
        <f t="shared" si="3"/>
        <v>7.4</v>
      </c>
      <c r="F46" s="68">
        <f t="shared" si="3"/>
        <v>7.56</v>
      </c>
      <c r="G46" s="68">
        <f t="shared" si="3"/>
        <v>7.96</v>
      </c>
      <c r="H46" s="68">
        <f t="shared" si="3"/>
        <v>8.36</v>
      </c>
      <c r="I46" s="68">
        <f t="shared" si="3"/>
        <v>8.6</v>
      </c>
      <c r="J46" s="68">
        <f t="shared" si="3"/>
        <v>8.76</v>
      </c>
      <c r="K46" s="68">
        <f t="shared" si="3"/>
        <v>9</v>
      </c>
      <c r="L46" s="93">
        <f t="shared" si="3"/>
        <v>9.16</v>
      </c>
      <c r="M46" s="240">
        <v>400</v>
      </c>
      <c r="N46" s="102">
        <f>M46/L46</f>
        <v>43.66812227074236</v>
      </c>
    </row>
    <row r="47" spans="1:15" s="19" customFormat="1" ht="12" customHeight="1" thickBot="1" thickTop="1">
      <c r="A47" s="228"/>
      <c r="B47" s="229"/>
      <c r="C47" s="54" t="s">
        <v>28</v>
      </c>
      <c r="D47" s="62">
        <v>1790</v>
      </c>
      <c r="E47" s="63">
        <v>1850</v>
      </c>
      <c r="F47" s="65">
        <v>1890</v>
      </c>
      <c r="G47" s="65">
        <v>1990</v>
      </c>
      <c r="H47" s="65">
        <v>2090</v>
      </c>
      <c r="I47" s="65">
        <v>2150</v>
      </c>
      <c r="J47" s="65">
        <v>2190</v>
      </c>
      <c r="K47" s="65">
        <v>2250</v>
      </c>
      <c r="L47" s="91">
        <v>2290</v>
      </c>
      <c r="M47" s="240"/>
      <c r="N47" s="103">
        <f>M46/L47</f>
        <v>0.17467248908296942</v>
      </c>
      <c r="O47" s="33">
        <f>L47/K47</f>
        <v>1.0177777777777777</v>
      </c>
    </row>
    <row r="48" spans="1:14" s="20" customFormat="1" ht="12" customHeight="1" thickBot="1" thickTop="1">
      <c r="A48" s="228" t="s">
        <v>33</v>
      </c>
      <c r="B48" s="229" t="s">
        <v>157</v>
      </c>
      <c r="C48" s="51" t="s">
        <v>27</v>
      </c>
      <c r="D48" s="69">
        <v>4.6</v>
      </c>
      <c r="E48" s="70">
        <f aca="true" t="shared" si="4" ref="E48:L48">E49/240</f>
        <v>4.958333333333333</v>
      </c>
      <c r="F48" s="70">
        <f t="shared" si="4"/>
        <v>5.375</v>
      </c>
      <c r="G48" s="70">
        <f t="shared" si="4"/>
        <v>5.625</v>
      </c>
      <c r="H48" s="70">
        <f t="shared" si="4"/>
        <v>5.791666666666667</v>
      </c>
      <c r="I48" s="70">
        <f t="shared" si="4"/>
        <v>5.875</v>
      </c>
      <c r="J48" s="70">
        <f t="shared" si="4"/>
        <v>5.958333333333333</v>
      </c>
      <c r="K48" s="70">
        <f t="shared" si="4"/>
        <v>6.083333333333333</v>
      </c>
      <c r="L48" s="94">
        <f t="shared" si="4"/>
        <v>6.208333333333333</v>
      </c>
      <c r="M48" s="240">
        <v>300</v>
      </c>
      <c r="N48" s="102">
        <f>M48/L48</f>
        <v>48.322147651006716</v>
      </c>
    </row>
    <row r="49" spans="1:15" s="19" customFormat="1" ht="12" customHeight="1" thickBot="1" thickTop="1">
      <c r="A49" s="228"/>
      <c r="B49" s="229"/>
      <c r="C49" s="54" t="s">
        <v>28</v>
      </c>
      <c r="D49" s="73">
        <v>1090</v>
      </c>
      <c r="E49" s="65">
        <v>1190</v>
      </c>
      <c r="F49" s="65">
        <v>1290</v>
      </c>
      <c r="G49" s="65">
        <v>1350</v>
      </c>
      <c r="H49" s="65">
        <v>1390</v>
      </c>
      <c r="I49" s="65">
        <v>1410</v>
      </c>
      <c r="J49" s="65">
        <v>1430</v>
      </c>
      <c r="K49" s="65">
        <v>1460</v>
      </c>
      <c r="L49" s="91">
        <v>1490</v>
      </c>
      <c r="M49" s="240"/>
      <c r="N49" s="103">
        <f>M48/L49</f>
        <v>0.20134228187919462</v>
      </c>
      <c r="O49" s="33">
        <f>L49/K49</f>
        <v>1.0205479452054795</v>
      </c>
    </row>
    <row r="50" spans="1:14" s="20" customFormat="1" ht="12" customHeight="1" thickBot="1" thickTop="1">
      <c r="A50" s="228" t="s">
        <v>34</v>
      </c>
      <c r="B50" s="229" t="s">
        <v>158</v>
      </c>
      <c r="C50" s="51" t="s">
        <v>27</v>
      </c>
      <c r="D50" s="82">
        <f>D51/240</f>
        <v>10.375</v>
      </c>
      <c r="E50" s="83">
        <f aca="true" t="shared" si="5" ref="E50:L50">E51/240</f>
        <v>10.791666666666666</v>
      </c>
      <c r="F50" s="83">
        <f t="shared" si="5"/>
        <v>11.041666666666666</v>
      </c>
      <c r="G50" s="83">
        <f t="shared" si="5"/>
        <v>11.458333333333334</v>
      </c>
      <c r="H50" s="83">
        <f t="shared" si="5"/>
        <v>11.625</v>
      </c>
      <c r="I50" s="83">
        <f t="shared" si="5"/>
        <v>11.875</v>
      </c>
      <c r="J50" s="83">
        <f t="shared" si="5"/>
        <v>12.041666666666666</v>
      </c>
      <c r="K50" s="83">
        <f t="shared" si="5"/>
        <v>12.166666666666666</v>
      </c>
      <c r="L50" s="99">
        <f t="shared" si="5"/>
        <v>12.291666666666666</v>
      </c>
      <c r="M50" s="240">
        <v>450</v>
      </c>
      <c r="N50" s="102">
        <f>M50/L50</f>
        <v>36.610169491525426</v>
      </c>
    </row>
    <row r="51" spans="1:15" s="20" customFormat="1" ht="12" customHeight="1" thickBot="1" thickTop="1">
      <c r="A51" s="228"/>
      <c r="B51" s="229"/>
      <c r="C51" s="54" t="s">
        <v>28</v>
      </c>
      <c r="D51" s="84">
        <v>2490</v>
      </c>
      <c r="E51" s="85">
        <v>2590</v>
      </c>
      <c r="F51" s="85">
        <v>2650</v>
      </c>
      <c r="G51" s="85">
        <v>2750</v>
      </c>
      <c r="H51" s="85">
        <v>2790</v>
      </c>
      <c r="I51" s="85">
        <v>2850</v>
      </c>
      <c r="J51" s="85">
        <v>2890</v>
      </c>
      <c r="K51" s="85">
        <v>2920</v>
      </c>
      <c r="L51" s="100">
        <v>2950</v>
      </c>
      <c r="M51" s="240"/>
      <c r="N51" s="103">
        <f>M50/L51</f>
        <v>0.15254237288135594</v>
      </c>
      <c r="O51" s="33">
        <f>L51/K51</f>
        <v>1.0102739726027397</v>
      </c>
    </row>
    <row r="52" spans="1:14" s="20" customFormat="1" ht="12" customHeight="1" thickBot="1" thickTop="1">
      <c r="A52" s="228" t="s">
        <v>30</v>
      </c>
      <c r="B52" s="229" t="s">
        <v>163</v>
      </c>
      <c r="C52" s="51" t="s">
        <v>27</v>
      </c>
      <c r="D52" s="74">
        <v>3.9</v>
      </c>
      <c r="E52" s="75">
        <v>4</v>
      </c>
      <c r="F52" s="75">
        <v>4.3</v>
      </c>
      <c r="G52" s="75">
        <v>4.6</v>
      </c>
      <c r="H52" s="75">
        <v>4.8</v>
      </c>
      <c r="I52" s="75">
        <v>5</v>
      </c>
      <c r="J52" s="75">
        <v>5.2</v>
      </c>
      <c r="K52" s="75">
        <v>5.4</v>
      </c>
      <c r="L52" s="98">
        <v>5.5</v>
      </c>
      <c r="M52" s="231">
        <v>350</v>
      </c>
      <c r="N52" s="102">
        <f>M52/L52</f>
        <v>63.63636363636363</v>
      </c>
    </row>
    <row r="53" spans="1:15" s="20" customFormat="1" ht="12" customHeight="1" thickBot="1" thickTop="1">
      <c r="A53" s="228"/>
      <c r="B53" s="229"/>
      <c r="C53" s="52" t="s">
        <v>28</v>
      </c>
      <c r="D53" s="86">
        <v>890</v>
      </c>
      <c r="E53" s="64">
        <v>990</v>
      </c>
      <c r="F53" s="64">
        <v>1050</v>
      </c>
      <c r="G53" s="64">
        <v>1090</v>
      </c>
      <c r="H53" s="64">
        <v>1150</v>
      </c>
      <c r="I53" s="64">
        <v>1190</v>
      </c>
      <c r="J53" s="64">
        <v>1250</v>
      </c>
      <c r="K53" s="64">
        <v>1270</v>
      </c>
      <c r="L53" s="90">
        <v>1290</v>
      </c>
      <c r="M53" s="231"/>
      <c r="N53" s="103">
        <f>M52/L53</f>
        <v>0.2713178294573643</v>
      </c>
      <c r="O53" s="33">
        <f>L53/K53</f>
        <v>1.015748031496063</v>
      </c>
    </row>
    <row r="54" spans="1:14" s="20" customFormat="1" ht="12" customHeight="1" thickBot="1" thickTop="1">
      <c r="A54" s="228" t="s">
        <v>38</v>
      </c>
      <c r="B54" s="229" t="s">
        <v>158</v>
      </c>
      <c r="C54" s="55" t="s">
        <v>27</v>
      </c>
      <c r="D54" s="67">
        <f>D55/240</f>
        <v>9.541666666666666</v>
      </c>
      <c r="E54" s="68">
        <f aca="true" t="shared" si="6" ref="E54:L54">E55/240</f>
        <v>9.791666666666666</v>
      </c>
      <c r="F54" s="68">
        <f t="shared" si="6"/>
        <v>9.958333333333334</v>
      </c>
      <c r="G54" s="68">
        <f t="shared" si="6"/>
        <v>10.208333333333334</v>
      </c>
      <c r="H54" s="68">
        <f t="shared" si="6"/>
        <v>10.375</v>
      </c>
      <c r="I54" s="68">
        <f t="shared" si="6"/>
        <v>10.625</v>
      </c>
      <c r="J54" s="68">
        <f t="shared" si="6"/>
        <v>10.791666666666666</v>
      </c>
      <c r="K54" s="68">
        <f t="shared" si="6"/>
        <v>11.041666666666666</v>
      </c>
      <c r="L54" s="93">
        <f t="shared" si="6"/>
        <v>11.208333333333334</v>
      </c>
      <c r="M54" s="240">
        <v>500</v>
      </c>
      <c r="N54" s="102">
        <f>M54/L54</f>
        <v>44.60966542750929</v>
      </c>
    </row>
    <row r="55" spans="1:14" s="20" customFormat="1" ht="12" customHeight="1" thickBot="1" thickTop="1">
      <c r="A55" s="228"/>
      <c r="B55" s="229"/>
      <c r="C55" s="54" t="s">
        <v>28</v>
      </c>
      <c r="D55" s="62">
        <v>2290</v>
      </c>
      <c r="E55" s="63">
        <v>2350</v>
      </c>
      <c r="F55" s="64">
        <v>2390</v>
      </c>
      <c r="G55" s="64">
        <v>2450</v>
      </c>
      <c r="H55" s="64">
        <v>2490</v>
      </c>
      <c r="I55" s="64">
        <v>2550</v>
      </c>
      <c r="J55" s="64">
        <v>2590</v>
      </c>
      <c r="K55" s="64">
        <v>2650</v>
      </c>
      <c r="L55" s="90">
        <v>2690</v>
      </c>
      <c r="M55" s="240"/>
      <c r="N55" s="103">
        <f>M54/L55</f>
        <v>0.18587360594795538</v>
      </c>
    </row>
    <row r="56" spans="1:14" s="20" customFormat="1" ht="12" customHeight="1" thickBot="1" thickTop="1">
      <c r="A56" s="228" t="s">
        <v>31</v>
      </c>
      <c r="B56" s="229" t="s">
        <v>159</v>
      </c>
      <c r="C56" s="55" t="s">
        <v>27</v>
      </c>
      <c r="D56" s="87">
        <v>3.7</v>
      </c>
      <c r="E56" s="88">
        <v>3.9</v>
      </c>
      <c r="F56" s="88">
        <v>4</v>
      </c>
      <c r="G56" s="88">
        <v>4.3</v>
      </c>
      <c r="H56" s="88">
        <v>4.5</v>
      </c>
      <c r="I56" s="88">
        <v>4.9</v>
      </c>
      <c r="J56" s="88">
        <v>5.3</v>
      </c>
      <c r="K56" s="88">
        <v>5.4</v>
      </c>
      <c r="L56" s="101">
        <v>5.5</v>
      </c>
      <c r="M56" s="240">
        <v>300</v>
      </c>
      <c r="N56" s="102">
        <f>M56/L56</f>
        <v>54.54545454545455</v>
      </c>
    </row>
    <row r="57" spans="1:15" s="19" customFormat="1" ht="12" customHeight="1" thickBot="1" thickTop="1">
      <c r="A57" s="228"/>
      <c r="B57" s="229"/>
      <c r="C57" s="54" t="s">
        <v>28</v>
      </c>
      <c r="D57" s="84">
        <v>950</v>
      </c>
      <c r="E57" s="85">
        <v>990</v>
      </c>
      <c r="F57" s="85">
        <v>1050</v>
      </c>
      <c r="G57" s="85">
        <v>1090</v>
      </c>
      <c r="H57" s="85">
        <v>1130</v>
      </c>
      <c r="I57" s="85">
        <v>1170</v>
      </c>
      <c r="J57" s="85">
        <v>1200</v>
      </c>
      <c r="K57" s="85">
        <v>1250</v>
      </c>
      <c r="L57" s="100">
        <v>1290</v>
      </c>
      <c r="M57" s="240"/>
      <c r="N57" s="103">
        <f>M56/L57</f>
        <v>0.23255813953488372</v>
      </c>
      <c r="O57" s="33">
        <f>L57/K57</f>
        <v>1.032</v>
      </c>
    </row>
    <row r="58" spans="1:17" s="22" customFormat="1" ht="11.25" customHeight="1">
      <c r="A58" s="210" t="s">
        <v>42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32"/>
      <c r="P58" s="21"/>
      <c r="Q58" s="21"/>
    </row>
    <row r="59" spans="1:17" s="22" customFormat="1" ht="22.5" customHeight="1">
      <c r="A59" s="211" t="s">
        <v>172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32"/>
      <c r="P59" s="21"/>
      <c r="Q59" s="21"/>
    </row>
    <row r="60" spans="1:15" s="21" customFormat="1" ht="17.25" customHeight="1">
      <c r="A60" s="167" t="s">
        <v>112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32"/>
    </row>
    <row r="61" spans="1:15" s="21" customFormat="1" ht="29.25" customHeight="1">
      <c r="A61" s="179" t="s">
        <v>43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32"/>
    </row>
    <row r="62" spans="1:15" s="17" customFormat="1" ht="22.5" customHeight="1">
      <c r="A62" s="180" t="s">
        <v>44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32"/>
    </row>
    <row r="63" spans="1:15" s="17" customFormat="1" ht="17.25" customHeight="1">
      <c r="A63" s="180" t="s">
        <v>177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9"/>
      <c r="O63" s="32"/>
    </row>
    <row r="64" spans="1:15" s="17" customFormat="1" ht="12" customHeight="1">
      <c r="A64" s="23" t="s">
        <v>45</v>
      </c>
      <c r="B64" s="162" t="s">
        <v>46</v>
      </c>
      <c r="C64" s="163"/>
      <c r="D64" s="163"/>
      <c r="E64" s="163"/>
      <c r="F64" s="163"/>
      <c r="G64" s="163"/>
      <c r="H64" s="163"/>
      <c r="I64" s="163"/>
      <c r="J64" s="163"/>
      <c r="K64" s="164"/>
      <c r="L64" s="162" t="s">
        <v>47</v>
      </c>
      <c r="M64" s="163"/>
      <c r="N64" s="164"/>
      <c r="O64" s="32"/>
    </row>
    <row r="65" spans="1:15" s="17" customFormat="1" ht="28.5" customHeight="1">
      <c r="A65" s="24" t="s">
        <v>48</v>
      </c>
      <c r="B65" s="173" t="s">
        <v>49</v>
      </c>
      <c r="C65" s="174"/>
      <c r="D65" s="174"/>
      <c r="E65" s="174"/>
      <c r="F65" s="174"/>
      <c r="G65" s="174"/>
      <c r="H65" s="174"/>
      <c r="I65" s="174"/>
      <c r="J65" s="174"/>
      <c r="K65" s="175"/>
      <c r="L65" s="173" t="s">
        <v>50</v>
      </c>
      <c r="M65" s="174"/>
      <c r="N65" s="175"/>
      <c r="O65" s="32"/>
    </row>
    <row r="66" spans="1:15" s="17" customFormat="1" ht="15.75" customHeight="1">
      <c r="A66" s="25" t="s">
        <v>51</v>
      </c>
      <c r="B66" s="173" t="s">
        <v>52</v>
      </c>
      <c r="C66" s="174"/>
      <c r="D66" s="174"/>
      <c r="E66" s="174"/>
      <c r="F66" s="174"/>
      <c r="G66" s="174"/>
      <c r="H66" s="174"/>
      <c r="I66" s="174"/>
      <c r="J66" s="174"/>
      <c r="K66" s="175"/>
      <c r="L66" s="173" t="s">
        <v>53</v>
      </c>
      <c r="M66" s="174"/>
      <c r="N66" s="175"/>
      <c r="O66" s="32"/>
    </row>
    <row r="67" spans="1:15" s="17" customFormat="1" ht="30" customHeight="1">
      <c r="A67" s="25" t="s">
        <v>54</v>
      </c>
      <c r="B67" s="176" t="s">
        <v>55</v>
      </c>
      <c r="C67" s="177"/>
      <c r="D67" s="177"/>
      <c r="E67" s="177"/>
      <c r="F67" s="177"/>
      <c r="G67" s="177"/>
      <c r="H67" s="177"/>
      <c r="I67" s="177"/>
      <c r="J67" s="177"/>
      <c r="K67" s="178"/>
      <c r="L67" s="168" t="s">
        <v>56</v>
      </c>
      <c r="M67" s="169"/>
      <c r="N67" s="170"/>
      <c r="O67" s="32"/>
    </row>
    <row r="68" spans="1:15" s="17" customFormat="1" ht="18" customHeight="1">
      <c r="A68" s="25" t="s">
        <v>57</v>
      </c>
      <c r="B68" s="176" t="s">
        <v>58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8"/>
      <c r="O68" s="32"/>
    </row>
    <row r="69" spans="1:15" s="17" customFormat="1" ht="14.25" customHeight="1">
      <c r="A69" s="25" t="s">
        <v>59</v>
      </c>
      <c r="B69" s="173" t="s">
        <v>60</v>
      </c>
      <c r="C69" s="174"/>
      <c r="D69" s="174"/>
      <c r="E69" s="174"/>
      <c r="F69" s="174"/>
      <c r="G69" s="174"/>
      <c r="H69" s="174"/>
      <c r="I69" s="174"/>
      <c r="J69" s="174"/>
      <c r="K69" s="175"/>
      <c r="L69" s="173" t="s">
        <v>61</v>
      </c>
      <c r="M69" s="174"/>
      <c r="N69" s="175"/>
      <c r="O69" s="32"/>
    </row>
    <row r="70" spans="1:15" s="17" customFormat="1" ht="18.75" customHeight="1">
      <c r="A70" s="25" t="s">
        <v>62</v>
      </c>
      <c r="B70" s="173" t="s">
        <v>63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5"/>
      <c r="O70" s="32"/>
    </row>
    <row r="71" spans="1:15" s="17" customFormat="1" ht="18.75" customHeight="1" thickBot="1">
      <c r="A71" s="38" t="s">
        <v>64</v>
      </c>
      <c r="B71" s="207" t="s">
        <v>168</v>
      </c>
      <c r="C71" s="208"/>
      <c r="D71" s="208"/>
      <c r="E71" s="208"/>
      <c r="F71" s="208"/>
      <c r="G71" s="208"/>
      <c r="H71" s="208"/>
      <c r="I71" s="208"/>
      <c r="J71" s="208"/>
      <c r="K71" s="209"/>
      <c r="L71" s="207" t="s">
        <v>80</v>
      </c>
      <c r="M71" s="208"/>
      <c r="N71" s="209"/>
      <c r="O71" s="32"/>
    </row>
    <row r="72" spans="1:15" s="17" customFormat="1" ht="15.75" customHeight="1" thickBot="1" thickTop="1">
      <c r="A72" s="39" t="s">
        <v>65</v>
      </c>
      <c r="B72" s="184" t="s">
        <v>66</v>
      </c>
      <c r="C72" s="190"/>
      <c r="D72" s="190"/>
      <c r="E72" s="190"/>
      <c r="F72" s="185"/>
      <c r="G72" s="184" t="s">
        <v>65</v>
      </c>
      <c r="H72" s="185"/>
      <c r="I72" s="191" t="s">
        <v>66</v>
      </c>
      <c r="J72" s="192"/>
      <c r="K72" s="192"/>
      <c r="L72" s="192"/>
      <c r="M72" s="192"/>
      <c r="N72" s="193"/>
      <c r="O72" s="32"/>
    </row>
    <row r="73" spans="1:15" s="17" customFormat="1" ht="16.5" customHeight="1" thickBot="1" thickTop="1">
      <c r="A73" s="26" t="s">
        <v>102</v>
      </c>
      <c r="B73" s="181" t="s">
        <v>98</v>
      </c>
      <c r="C73" s="182"/>
      <c r="D73" s="182"/>
      <c r="E73" s="182"/>
      <c r="F73" s="183"/>
      <c r="G73" s="171" t="s">
        <v>88</v>
      </c>
      <c r="H73" s="172"/>
      <c r="I73" s="186" t="s">
        <v>68</v>
      </c>
      <c r="J73" s="187"/>
      <c r="K73" s="187"/>
      <c r="L73" s="187"/>
      <c r="M73" s="187"/>
      <c r="N73" s="188"/>
      <c r="O73" s="32"/>
    </row>
    <row r="74" spans="1:15" s="17" customFormat="1" ht="16.5" customHeight="1" thickBot="1" thickTop="1">
      <c r="A74" s="26" t="s">
        <v>81</v>
      </c>
      <c r="B74" s="181" t="s">
        <v>67</v>
      </c>
      <c r="C74" s="182"/>
      <c r="D74" s="182"/>
      <c r="E74" s="182"/>
      <c r="F74" s="183"/>
      <c r="G74" s="171" t="s">
        <v>89</v>
      </c>
      <c r="H74" s="172"/>
      <c r="I74" s="186" t="s">
        <v>70</v>
      </c>
      <c r="J74" s="187"/>
      <c r="K74" s="187"/>
      <c r="L74" s="187"/>
      <c r="M74" s="187"/>
      <c r="N74" s="188"/>
      <c r="O74" s="32"/>
    </row>
    <row r="75" spans="1:15" s="17" customFormat="1" ht="18" customHeight="1" thickBot="1" thickTop="1">
      <c r="A75" s="26" t="s">
        <v>82</v>
      </c>
      <c r="B75" s="160" t="s">
        <v>69</v>
      </c>
      <c r="C75" s="160"/>
      <c r="D75" s="160"/>
      <c r="E75" s="160"/>
      <c r="F75" s="160"/>
      <c r="G75" s="161" t="s">
        <v>90</v>
      </c>
      <c r="H75" s="161"/>
      <c r="I75" s="165" t="s">
        <v>72</v>
      </c>
      <c r="J75" s="165"/>
      <c r="K75" s="165"/>
      <c r="L75" s="165"/>
      <c r="M75" s="165"/>
      <c r="N75" s="166"/>
      <c r="O75" s="32"/>
    </row>
    <row r="76" spans="1:15" s="17" customFormat="1" ht="18" customHeight="1" thickBot="1" thickTop="1">
      <c r="A76" s="26" t="s">
        <v>83</v>
      </c>
      <c r="B76" s="160" t="s">
        <v>71</v>
      </c>
      <c r="C76" s="160"/>
      <c r="D76" s="160"/>
      <c r="E76" s="160"/>
      <c r="F76" s="160"/>
      <c r="G76" s="161" t="s">
        <v>91</v>
      </c>
      <c r="H76" s="161"/>
      <c r="I76" s="165" t="s">
        <v>74</v>
      </c>
      <c r="J76" s="165"/>
      <c r="K76" s="165"/>
      <c r="L76" s="165"/>
      <c r="M76" s="165"/>
      <c r="N76" s="166"/>
      <c r="O76" s="32"/>
    </row>
    <row r="77" spans="1:15" s="17" customFormat="1" ht="19.5" customHeight="1" thickBot="1" thickTop="1">
      <c r="A77" s="26" t="s">
        <v>84</v>
      </c>
      <c r="B77" s="160" t="s">
        <v>73</v>
      </c>
      <c r="C77" s="160"/>
      <c r="D77" s="160"/>
      <c r="E77" s="160"/>
      <c r="F77" s="160"/>
      <c r="G77" s="161" t="s">
        <v>92</v>
      </c>
      <c r="H77" s="161"/>
      <c r="I77" s="165" t="s">
        <v>76</v>
      </c>
      <c r="J77" s="165"/>
      <c r="K77" s="165"/>
      <c r="L77" s="165"/>
      <c r="M77" s="165"/>
      <c r="N77" s="166"/>
      <c r="O77" s="32"/>
    </row>
    <row r="78" spans="1:15" s="17" customFormat="1" ht="19.5" customHeight="1" thickBot="1" thickTop="1">
      <c r="A78" s="26" t="s">
        <v>85</v>
      </c>
      <c r="B78" s="160" t="s">
        <v>75</v>
      </c>
      <c r="C78" s="160"/>
      <c r="D78" s="160"/>
      <c r="E78" s="160"/>
      <c r="F78" s="160"/>
      <c r="G78" s="161" t="s">
        <v>93</v>
      </c>
      <c r="H78" s="161"/>
      <c r="I78" s="165" t="s">
        <v>104</v>
      </c>
      <c r="J78" s="165"/>
      <c r="K78" s="165"/>
      <c r="L78" s="165"/>
      <c r="M78" s="165"/>
      <c r="N78" s="166"/>
      <c r="O78" s="32"/>
    </row>
    <row r="79" spans="1:17" s="13" customFormat="1" ht="14.25" customHeight="1" thickBot="1" thickTop="1">
      <c r="A79" s="26" t="s">
        <v>86</v>
      </c>
      <c r="B79" s="160" t="s">
        <v>77</v>
      </c>
      <c r="C79" s="160"/>
      <c r="D79" s="160"/>
      <c r="E79" s="160"/>
      <c r="F79" s="160"/>
      <c r="G79" s="161" t="s">
        <v>29</v>
      </c>
      <c r="H79" s="161"/>
      <c r="I79" s="165" t="s">
        <v>79</v>
      </c>
      <c r="J79" s="165"/>
      <c r="K79" s="165"/>
      <c r="L79" s="165"/>
      <c r="M79" s="165"/>
      <c r="N79" s="166"/>
      <c r="O79" s="32"/>
      <c r="P79" s="16"/>
      <c r="Q79" s="16"/>
    </row>
    <row r="80" spans="1:17" s="13" customFormat="1" ht="14.25" customHeight="1" thickBot="1" thickTop="1">
      <c r="A80" s="31" t="s">
        <v>101</v>
      </c>
      <c r="B80" s="159" t="s">
        <v>103</v>
      </c>
      <c r="C80" s="159"/>
      <c r="D80" s="159"/>
      <c r="E80" s="159"/>
      <c r="F80" s="159"/>
      <c r="G80" s="206" t="s">
        <v>87</v>
      </c>
      <c r="H80" s="206"/>
      <c r="I80" s="226" t="s">
        <v>78</v>
      </c>
      <c r="J80" s="226"/>
      <c r="K80" s="226"/>
      <c r="L80" s="226"/>
      <c r="M80" s="226"/>
      <c r="N80" s="166"/>
      <c r="O80" s="32"/>
      <c r="P80" s="16"/>
      <c r="Q80" s="16"/>
    </row>
    <row r="81" spans="1:17" s="13" customFormat="1" ht="14.25" thickBot="1" thickTop="1">
      <c r="A81" s="31" t="s">
        <v>94</v>
      </c>
      <c r="B81" s="159" t="s">
        <v>99</v>
      </c>
      <c r="C81" s="159"/>
      <c r="D81" s="159"/>
      <c r="E81" s="159"/>
      <c r="F81" s="159"/>
      <c r="G81" s="206" t="s">
        <v>95</v>
      </c>
      <c r="H81" s="206"/>
      <c r="I81" s="226" t="s">
        <v>100</v>
      </c>
      <c r="J81" s="226"/>
      <c r="K81" s="226"/>
      <c r="L81" s="226"/>
      <c r="M81" s="226"/>
      <c r="N81" s="166"/>
      <c r="O81" s="32"/>
      <c r="P81" s="16"/>
      <c r="Q81" s="16"/>
    </row>
    <row r="82" spans="1:17" s="13" customFormat="1" ht="14.25" customHeight="1" thickBot="1" thickTop="1">
      <c r="A82" s="31" t="s">
        <v>169</v>
      </c>
      <c r="B82" s="159" t="s">
        <v>170</v>
      </c>
      <c r="C82" s="159"/>
      <c r="D82" s="159"/>
      <c r="E82" s="159"/>
      <c r="F82" s="159"/>
      <c r="G82" s="148" t="s">
        <v>173</v>
      </c>
      <c r="H82" s="148"/>
      <c r="I82" s="149" t="s">
        <v>182</v>
      </c>
      <c r="J82" s="149"/>
      <c r="K82" s="149"/>
      <c r="L82" s="149"/>
      <c r="M82" s="149"/>
      <c r="N82" s="150"/>
      <c r="O82" s="32"/>
      <c r="P82" s="16"/>
      <c r="Q82" s="16"/>
    </row>
    <row r="83" spans="1:17" s="13" customFormat="1" ht="14.25" thickBot="1" thickTop="1">
      <c r="A83" s="146" t="s">
        <v>113</v>
      </c>
      <c r="B83" s="147" t="s">
        <v>181</v>
      </c>
      <c r="C83" s="147"/>
      <c r="D83" s="147"/>
      <c r="E83" s="147"/>
      <c r="F83" s="147"/>
      <c r="G83" s="148"/>
      <c r="H83" s="148"/>
      <c r="I83" s="149"/>
      <c r="J83" s="149"/>
      <c r="K83" s="149"/>
      <c r="L83" s="149"/>
      <c r="M83" s="149"/>
      <c r="N83" s="150"/>
      <c r="O83" s="32"/>
      <c r="P83" s="16"/>
      <c r="Q83" s="16"/>
    </row>
    <row r="84" spans="2:17" s="13" customFormat="1" ht="13.5" thickTop="1">
      <c r="B84" s="14"/>
      <c r="C84" s="15"/>
      <c r="D84" s="4"/>
      <c r="H84" s="5"/>
      <c r="I84" s="5"/>
      <c r="J84" s="5"/>
      <c r="M84" s="16"/>
      <c r="N84" s="37"/>
      <c r="O84" s="32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37"/>
      <c r="O85" s="32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37"/>
      <c r="O86" s="32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37"/>
      <c r="O87" s="32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37"/>
      <c r="O88" s="32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37"/>
      <c r="O89" s="32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37"/>
      <c r="O90" s="32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37"/>
      <c r="O91" s="32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37"/>
      <c r="O92" s="32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37"/>
      <c r="O93" s="32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37"/>
      <c r="O94" s="32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37"/>
      <c r="O95" s="32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37"/>
      <c r="O96" s="32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37"/>
      <c r="O97" s="32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37"/>
      <c r="O98" s="32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37"/>
      <c r="O99" s="32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37"/>
      <c r="O100" s="32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37"/>
      <c r="O101" s="32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37"/>
      <c r="O102" s="32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37"/>
      <c r="O103" s="32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37"/>
      <c r="O104" s="32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37"/>
      <c r="O105" s="32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37"/>
      <c r="O106" s="32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37"/>
      <c r="O107" s="32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37"/>
      <c r="O108" s="32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37"/>
      <c r="O109" s="32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37"/>
      <c r="O110" s="32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37"/>
      <c r="O111" s="32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37"/>
      <c r="O112" s="32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37"/>
      <c r="O113" s="32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37"/>
      <c r="O114" s="32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37"/>
      <c r="O115" s="32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37"/>
      <c r="O116" s="32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37"/>
      <c r="O117" s="32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37"/>
      <c r="O118" s="32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37"/>
      <c r="O119" s="32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37"/>
      <c r="O120" s="32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37"/>
      <c r="O121" s="32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37"/>
      <c r="O122" s="32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37"/>
      <c r="O123" s="32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37"/>
      <c r="O124" s="32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37"/>
      <c r="O125" s="32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37"/>
      <c r="O126" s="32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37"/>
      <c r="O127" s="32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37"/>
      <c r="O128" s="32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37"/>
      <c r="O129" s="32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37"/>
      <c r="O130" s="32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37"/>
      <c r="O131" s="32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37"/>
      <c r="O132" s="32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37"/>
      <c r="O133" s="32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37"/>
      <c r="O134" s="32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37"/>
      <c r="O135" s="32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37"/>
      <c r="O136" s="32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37"/>
      <c r="O137" s="32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37"/>
      <c r="O138" s="32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37"/>
      <c r="O139" s="32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37"/>
      <c r="O140" s="32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37"/>
      <c r="O141" s="32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37"/>
      <c r="O142" s="32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37"/>
      <c r="O143" s="32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37"/>
      <c r="O144" s="32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37"/>
      <c r="O145" s="32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37"/>
      <c r="O146" s="32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37"/>
      <c r="O147" s="32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37"/>
      <c r="O148" s="32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37"/>
      <c r="O149" s="32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37"/>
      <c r="O150" s="32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37"/>
      <c r="O151" s="32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37"/>
      <c r="O152" s="32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37"/>
      <c r="O153" s="32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37"/>
      <c r="O154" s="32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37"/>
      <c r="O155" s="32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37"/>
      <c r="O156" s="32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37"/>
      <c r="O157" s="32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37"/>
      <c r="O158" s="32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37"/>
      <c r="O159" s="32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37"/>
      <c r="O160" s="32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37"/>
      <c r="O161" s="32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37"/>
      <c r="O162" s="32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37"/>
      <c r="O163" s="32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37"/>
      <c r="O164" s="32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37"/>
      <c r="O165" s="32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37"/>
      <c r="O166" s="32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37"/>
      <c r="O167" s="32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37"/>
      <c r="O168" s="32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37"/>
      <c r="O169" s="32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37"/>
      <c r="O170" s="32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37"/>
      <c r="O171" s="32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37"/>
      <c r="O172" s="32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37"/>
      <c r="O173" s="32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37"/>
      <c r="O174" s="32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37"/>
      <c r="O175" s="32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37"/>
      <c r="O176" s="32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37"/>
      <c r="O177" s="32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37"/>
      <c r="O178" s="32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37"/>
      <c r="O179" s="32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37"/>
      <c r="O180" s="32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37"/>
      <c r="O181" s="32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37"/>
      <c r="O182" s="32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37"/>
      <c r="O183" s="32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37"/>
      <c r="O184" s="32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37"/>
      <c r="O185" s="32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37"/>
      <c r="O186" s="32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37"/>
      <c r="O187" s="32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37"/>
      <c r="O188" s="32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37"/>
      <c r="O189" s="32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37"/>
      <c r="O190" s="32"/>
      <c r="P190" s="16"/>
      <c r="Q190" s="16"/>
    </row>
    <row r="191" spans="2:17" s="13" customFormat="1" ht="12.75">
      <c r="B191" s="14"/>
      <c r="C191" s="15"/>
      <c r="D191" s="4"/>
      <c r="H191" s="5"/>
      <c r="I191" s="5"/>
      <c r="J191" s="5"/>
      <c r="M191" s="16"/>
      <c r="N191" s="37"/>
      <c r="O191" s="32"/>
      <c r="P191" s="16"/>
      <c r="Q191" s="16"/>
    </row>
    <row r="192" spans="2:17" s="13" customFormat="1" ht="12.75">
      <c r="B192" s="14"/>
      <c r="C192" s="15"/>
      <c r="D192" s="4"/>
      <c r="H192" s="5"/>
      <c r="I192" s="5"/>
      <c r="J192" s="5"/>
      <c r="M192" s="16"/>
      <c r="N192" s="37"/>
      <c r="O192" s="32"/>
      <c r="P192" s="16"/>
      <c r="Q192" s="16"/>
    </row>
    <row r="193" spans="2:17" s="13" customFormat="1" ht="12.75">
      <c r="B193" s="14"/>
      <c r="C193" s="15"/>
      <c r="D193" s="4"/>
      <c r="H193" s="5"/>
      <c r="I193" s="5"/>
      <c r="J193" s="5"/>
      <c r="M193" s="16"/>
      <c r="N193" s="37"/>
      <c r="O193" s="32"/>
      <c r="P193" s="16"/>
      <c r="Q193" s="16"/>
    </row>
    <row r="194" spans="2:17" s="13" customFormat="1" ht="12.75">
      <c r="B194" s="14"/>
      <c r="C194" s="15"/>
      <c r="D194" s="4"/>
      <c r="H194" s="5"/>
      <c r="I194" s="5"/>
      <c r="J194" s="5"/>
      <c r="M194" s="16"/>
      <c r="N194" s="37"/>
      <c r="O194" s="32"/>
      <c r="P194" s="16"/>
      <c r="Q194" s="16"/>
    </row>
    <row r="195" spans="2:17" s="13" customFormat="1" ht="12.75">
      <c r="B195" s="14"/>
      <c r="C195" s="15"/>
      <c r="D195" s="4"/>
      <c r="H195" s="5"/>
      <c r="I195" s="5"/>
      <c r="J195" s="5"/>
      <c r="M195" s="16"/>
      <c r="N195" s="37"/>
      <c r="O195" s="32"/>
      <c r="P195" s="16"/>
      <c r="Q195" s="16"/>
    </row>
    <row r="196" spans="2:17" s="13" customFormat="1" ht="12.75">
      <c r="B196" s="14"/>
      <c r="C196" s="15"/>
      <c r="D196" s="4"/>
      <c r="H196" s="5"/>
      <c r="I196" s="5"/>
      <c r="J196" s="5"/>
      <c r="M196" s="16"/>
      <c r="N196" s="37"/>
      <c r="O196" s="32"/>
      <c r="P196" s="16"/>
      <c r="Q196" s="16"/>
    </row>
    <row r="197" spans="2:17" s="13" customFormat="1" ht="12.75">
      <c r="B197" s="14"/>
      <c r="C197" s="15"/>
      <c r="D197" s="4"/>
      <c r="H197" s="5"/>
      <c r="I197" s="5"/>
      <c r="J197" s="5"/>
      <c r="M197" s="16"/>
      <c r="N197" s="37"/>
      <c r="O197" s="32"/>
      <c r="P197" s="16"/>
      <c r="Q197" s="16"/>
    </row>
    <row r="198" spans="2:17" s="13" customFormat="1" ht="12.75">
      <c r="B198" s="14"/>
      <c r="C198" s="15"/>
      <c r="D198" s="4"/>
      <c r="G198" s="1"/>
      <c r="H198" s="5"/>
      <c r="I198" s="5"/>
      <c r="J198" s="5"/>
      <c r="K198" s="1"/>
      <c r="L198" s="1"/>
      <c r="M198" s="6"/>
      <c r="N198" s="37"/>
      <c r="O198" s="32"/>
      <c r="P198" s="16"/>
      <c r="Q198" s="16"/>
    </row>
    <row r="199" spans="2:17" s="13" customFormat="1" ht="12.75">
      <c r="B199" s="14"/>
      <c r="C199" s="15"/>
      <c r="D199" s="4"/>
      <c r="G199" s="1"/>
      <c r="H199" s="5"/>
      <c r="I199" s="5"/>
      <c r="J199" s="5"/>
      <c r="K199" s="1"/>
      <c r="L199" s="1"/>
      <c r="M199" s="6"/>
      <c r="N199" s="37"/>
      <c r="O199" s="32"/>
      <c r="P199" s="16"/>
      <c r="Q199" s="16"/>
    </row>
  </sheetData>
  <sheetProtection/>
  <mergeCells count="142">
    <mergeCell ref="A56:A57"/>
    <mergeCell ref="B56:B57"/>
    <mergeCell ref="M56:M57"/>
    <mergeCell ref="A54:A55"/>
    <mergeCell ref="B54:B55"/>
    <mergeCell ref="M54:M55"/>
    <mergeCell ref="A48:A49"/>
    <mergeCell ref="B48:B49"/>
    <mergeCell ref="M48:M49"/>
    <mergeCell ref="B50:B51"/>
    <mergeCell ref="M50:M51"/>
    <mergeCell ref="A52:A53"/>
    <mergeCell ref="B52:B53"/>
    <mergeCell ref="A50:A51"/>
    <mergeCell ref="A44:A45"/>
    <mergeCell ref="B44:B45"/>
    <mergeCell ref="M44:M45"/>
    <mergeCell ref="A46:A47"/>
    <mergeCell ref="B46:B47"/>
    <mergeCell ref="M46:M47"/>
    <mergeCell ref="A38:A39"/>
    <mergeCell ref="B38:B39"/>
    <mergeCell ref="M38:M39"/>
    <mergeCell ref="A40:A41"/>
    <mergeCell ref="B40:B41"/>
    <mergeCell ref="M40:M41"/>
    <mergeCell ref="A32:A33"/>
    <mergeCell ref="B32:B33"/>
    <mergeCell ref="M32:M33"/>
    <mergeCell ref="A36:A37"/>
    <mergeCell ref="B36:B37"/>
    <mergeCell ref="M36:M37"/>
    <mergeCell ref="A34:A35"/>
    <mergeCell ref="B34:B35"/>
    <mergeCell ref="M34:M35"/>
    <mergeCell ref="A28:A29"/>
    <mergeCell ref="B28:B29"/>
    <mergeCell ref="M28:M29"/>
    <mergeCell ref="A30:A31"/>
    <mergeCell ref="B30:B31"/>
    <mergeCell ref="M30:M31"/>
    <mergeCell ref="A24:A25"/>
    <mergeCell ref="B24:B25"/>
    <mergeCell ref="M24:M25"/>
    <mergeCell ref="A26:A27"/>
    <mergeCell ref="B26:B27"/>
    <mergeCell ref="M26:M27"/>
    <mergeCell ref="M16:M17"/>
    <mergeCell ref="A20:A21"/>
    <mergeCell ref="B20:B21"/>
    <mergeCell ref="M20:M21"/>
    <mergeCell ref="A22:A23"/>
    <mergeCell ref="B22:B23"/>
    <mergeCell ref="M22:M23"/>
    <mergeCell ref="A18:A19"/>
    <mergeCell ref="B18:B19"/>
    <mergeCell ref="M18:M19"/>
    <mergeCell ref="B10:B11"/>
    <mergeCell ref="A12:A13"/>
    <mergeCell ref="B12:B13"/>
    <mergeCell ref="M12:M13"/>
    <mergeCell ref="M52:M53"/>
    <mergeCell ref="D16:D17"/>
    <mergeCell ref="D10:N11"/>
    <mergeCell ref="A16:A17"/>
    <mergeCell ref="B16:B17"/>
    <mergeCell ref="A14:A15"/>
    <mergeCell ref="G80:H80"/>
    <mergeCell ref="I82:N82"/>
    <mergeCell ref="I76:N76"/>
    <mergeCell ref="I77:N77"/>
    <mergeCell ref="I78:N78"/>
    <mergeCell ref="I79:N79"/>
    <mergeCell ref="I80:N80"/>
    <mergeCell ref="I81:N81"/>
    <mergeCell ref="G77:H77"/>
    <mergeCell ref="G78:H78"/>
    <mergeCell ref="A59:N59"/>
    <mergeCell ref="B82:F82"/>
    <mergeCell ref="G82:H82"/>
    <mergeCell ref="M7:M8"/>
    <mergeCell ref="H1:N1"/>
    <mergeCell ref="H2:N2"/>
    <mergeCell ref="A3:N3"/>
    <mergeCell ref="A4:N4"/>
    <mergeCell ref="A5:N5"/>
    <mergeCell ref="B71:K71"/>
    <mergeCell ref="A10:A11"/>
    <mergeCell ref="B81:F81"/>
    <mergeCell ref="G81:H81"/>
    <mergeCell ref="B70:N70"/>
    <mergeCell ref="L71:N71"/>
    <mergeCell ref="B66:K66"/>
    <mergeCell ref="A58:N58"/>
    <mergeCell ref="L64:N64"/>
    <mergeCell ref="L65:N65"/>
    <mergeCell ref="L66:N66"/>
    <mergeCell ref="A1:E1"/>
    <mergeCell ref="F1:G2"/>
    <mergeCell ref="A2:E2"/>
    <mergeCell ref="A7:A9"/>
    <mergeCell ref="B7:B9"/>
    <mergeCell ref="D7:L7"/>
    <mergeCell ref="A6:N6"/>
    <mergeCell ref="B75:F75"/>
    <mergeCell ref="A63:N63"/>
    <mergeCell ref="G76:H76"/>
    <mergeCell ref="B69:K69"/>
    <mergeCell ref="B72:F72"/>
    <mergeCell ref="B76:F76"/>
    <mergeCell ref="L69:N69"/>
    <mergeCell ref="I72:N72"/>
    <mergeCell ref="I74:N74"/>
    <mergeCell ref="G75:H75"/>
    <mergeCell ref="A61:N61"/>
    <mergeCell ref="A62:N62"/>
    <mergeCell ref="B73:F73"/>
    <mergeCell ref="G72:H72"/>
    <mergeCell ref="I73:N73"/>
    <mergeCell ref="B74:F74"/>
    <mergeCell ref="B68:N68"/>
    <mergeCell ref="G74:H74"/>
    <mergeCell ref="G79:H79"/>
    <mergeCell ref="B78:F78"/>
    <mergeCell ref="B64:K64"/>
    <mergeCell ref="I75:N75"/>
    <mergeCell ref="B77:F77"/>
    <mergeCell ref="A60:N60"/>
    <mergeCell ref="L67:N67"/>
    <mergeCell ref="G73:H73"/>
    <mergeCell ref="B65:K65"/>
    <mergeCell ref="B67:K67"/>
    <mergeCell ref="B83:F83"/>
    <mergeCell ref="G83:H83"/>
    <mergeCell ref="I83:N83"/>
    <mergeCell ref="B14:B15"/>
    <mergeCell ref="M14:M15"/>
    <mergeCell ref="A42:A43"/>
    <mergeCell ref="B42:B43"/>
    <mergeCell ref="M42:M43"/>
    <mergeCell ref="B80:F80"/>
    <mergeCell ref="B79:F79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3" sqref="A3:L24"/>
    </sheetView>
  </sheetViews>
  <sheetFormatPr defaultColWidth="9.140625" defaultRowHeight="12.75"/>
  <cols>
    <col min="1" max="1" width="12.57421875" style="1" customWidth="1"/>
    <col min="2" max="2" width="3.8515625" style="2" customWidth="1"/>
    <col min="3" max="3" width="2.57421875" style="3" customWidth="1"/>
    <col min="4" max="4" width="2.8515625" style="4" customWidth="1"/>
    <col min="5" max="5" width="7.00390625" style="18" customWidth="1"/>
    <col min="6" max="6" width="7.28125" style="18" customWidth="1"/>
    <col min="7" max="7" width="6.57421875" style="1" customWidth="1"/>
    <col min="8" max="8" width="6.421875" style="1" customWidth="1"/>
    <col min="9" max="9" width="7.28125" style="1" customWidth="1"/>
    <col min="10" max="10" width="11.7109375" style="1" customWidth="1"/>
    <col min="11" max="11" width="13.421875" style="1" customWidth="1"/>
    <col min="12" max="12" width="10.8515625" style="1" customWidth="1"/>
  </cols>
  <sheetData>
    <row r="1" spans="1:12" ht="12.75">
      <c r="A1" s="252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51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" customHeight="1">
      <c r="A3" s="263" t="s">
        <v>183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ht="28.5" customHeight="1">
      <c r="A4" s="253" t="s">
        <v>115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12.75">
      <c r="A5" s="254" t="s">
        <v>116</v>
      </c>
      <c r="B5" s="254"/>
      <c r="C5" s="254"/>
      <c r="D5" s="254"/>
      <c r="E5" s="254"/>
      <c r="F5" s="254"/>
      <c r="G5" s="254"/>
      <c r="H5" s="254" t="s">
        <v>117</v>
      </c>
      <c r="I5" s="254"/>
      <c r="J5" s="254"/>
      <c r="K5" s="254"/>
      <c r="L5" s="254"/>
    </row>
    <row r="6" spans="1:12" ht="27" customHeight="1">
      <c r="A6" s="254" t="s">
        <v>118</v>
      </c>
      <c r="B6" s="254" t="s">
        <v>119</v>
      </c>
      <c r="C6" s="254"/>
      <c r="D6" s="254"/>
      <c r="E6" s="254" t="s">
        <v>120</v>
      </c>
      <c r="F6" s="254"/>
      <c r="G6" s="254"/>
      <c r="H6" s="255" t="s">
        <v>121</v>
      </c>
      <c r="I6" s="256"/>
      <c r="J6" s="254" t="s">
        <v>122</v>
      </c>
      <c r="K6" s="254" t="s">
        <v>123</v>
      </c>
      <c r="L6" s="254" t="s">
        <v>124</v>
      </c>
    </row>
    <row r="7" spans="1:12" ht="45">
      <c r="A7" s="254"/>
      <c r="B7" s="254"/>
      <c r="C7" s="254"/>
      <c r="D7" s="254"/>
      <c r="E7" s="40" t="s">
        <v>125</v>
      </c>
      <c r="F7" s="40" t="s">
        <v>126</v>
      </c>
      <c r="G7" s="41" t="s">
        <v>127</v>
      </c>
      <c r="H7" s="42" t="s">
        <v>128</v>
      </c>
      <c r="I7" s="42" t="s">
        <v>129</v>
      </c>
      <c r="J7" s="257"/>
      <c r="K7" s="254"/>
      <c r="L7" s="254"/>
    </row>
    <row r="8" spans="1:12" ht="12.75" customHeight="1">
      <c r="A8" s="43" t="s">
        <v>130</v>
      </c>
      <c r="B8" s="259" t="s">
        <v>131</v>
      </c>
      <c r="C8" s="259"/>
      <c r="D8" s="259"/>
      <c r="E8" s="44">
        <v>0.5</v>
      </c>
      <c r="F8" s="44">
        <v>0.5</v>
      </c>
      <c r="G8" s="45">
        <v>0.5</v>
      </c>
      <c r="H8" s="46">
        <v>350</v>
      </c>
      <c r="I8" s="46">
        <v>750</v>
      </c>
      <c r="J8" s="47" t="s">
        <v>108</v>
      </c>
      <c r="K8" s="44">
        <v>300</v>
      </c>
      <c r="L8" s="44">
        <v>16</v>
      </c>
    </row>
    <row r="9" spans="1:12" ht="12.75" customHeight="1">
      <c r="A9" s="43" t="s">
        <v>132</v>
      </c>
      <c r="B9" s="259" t="s">
        <v>133</v>
      </c>
      <c r="C9" s="259"/>
      <c r="D9" s="259"/>
      <c r="E9" s="44">
        <v>1</v>
      </c>
      <c r="F9" s="44">
        <v>1</v>
      </c>
      <c r="G9" s="45">
        <v>1</v>
      </c>
      <c r="H9" s="46">
        <v>550</v>
      </c>
      <c r="I9" s="46">
        <v>950</v>
      </c>
      <c r="J9" s="47" t="s">
        <v>108</v>
      </c>
      <c r="K9" s="44">
        <v>350</v>
      </c>
      <c r="L9" s="44">
        <v>16</v>
      </c>
    </row>
    <row r="10" spans="1:12" ht="12.75" customHeight="1">
      <c r="A10" s="43" t="s">
        <v>134</v>
      </c>
      <c r="B10" s="259" t="s">
        <v>135</v>
      </c>
      <c r="C10" s="259"/>
      <c r="D10" s="259"/>
      <c r="E10" s="44">
        <v>1.5</v>
      </c>
      <c r="F10" s="44">
        <v>1.2</v>
      </c>
      <c r="G10" s="45">
        <v>1.1</v>
      </c>
      <c r="H10" s="46">
        <v>850</v>
      </c>
      <c r="I10" s="46">
        <v>1350</v>
      </c>
      <c r="J10" s="47" t="s">
        <v>108</v>
      </c>
      <c r="K10" s="44">
        <v>350</v>
      </c>
      <c r="L10" s="44">
        <v>16</v>
      </c>
    </row>
    <row r="11" spans="1:12" ht="12.75" customHeight="1">
      <c r="A11" s="43" t="s">
        <v>136</v>
      </c>
      <c r="B11" s="259" t="s">
        <v>137</v>
      </c>
      <c r="C11" s="259"/>
      <c r="D11" s="259"/>
      <c r="E11" s="44">
        <v>2.5</v>
      </c>
      <c r="F11" s="44">
        <v>1</v>
      </c>
      <c r="G11" s="45">
        <v>1</v>
      </c>
      <c r="H11" s="46">
        <v>850</v>
      </c>
      <c r="I11" s="46">
        <v>1350</v>
      </c>
      <c r="J11" s="47" t="s">
        <v>108</v>
      </c>
      <c r="K11" s="44">
        <v>350</v>
      </c>
      <c r="L11" s="44">
        <v>18</v>
      </c>
    </row>
    <row r="12" spans="1:12" ht="12.75" customHeight="1">
      <c r="A12" s="43" t="s">
        <v>138</v>
      </c>
      <c r="B12" s="259" t="s">
        <v>139</v>
      </c>
      <c r="C12" s="259"/>
      <c r="D12" s="259"/>
      <c r="E12" s="44">
        <v>4</v>
      </c>
      <c r="F12" s="44">
        <v>2</v>
      </c>
      <c r="G12" s="45">
        <v>1.6</v>
      </c>
      <c r="H12" s="46">
        <v>850</v>
      </c>
      <c r="I12" s="46">
        <v>1350</v>
      </c>
      <c r="J12" s="47" t="s">
        <v>108</v>
      </c>
      <c r="K12" s="44">
        <v>480</v>
      </c>
      <c r="L12" s="44">
        <v>21</v>
      </c>
    </row>
    <row r="13" spans="1:12" ht="12.75" customHeight="1">
      <c r="A13" s="43" t="s">
        <v>140</v>
      </c>
      <c r="B13" s="259" t="s">
        <v>141</v>
      </c>
      <c r="C13" s="259"/>
      <c r="D13" s="259"/>
      <c r="E13" s="44">
        <v>4</v>
      </c>
      <c r="F13" s="44">
        <v>2</v>
      </c>
      <c r="G13" s="45">
        <v>1.6</v>
      </c>
      <c r="H13" s="46">
        <v>850</v>
      </c>
      <c r="I13" s="46">
        <v>1350</v>
      </c>
      <c r="J13" s="47" t="s">
        <v>142</v>
      </c>
      <c r="K13" s="44">
        <v>480</v>
      </c>
      <c r="L13" s="44">
        <v>21</v>
      </c>
    </row>
    <row r="14" spans="1:12" ht="12.75" customHeight="1">
      <c r="A14" s="43" t="s">
        <v>143</v>
      </c>
      <c r="B14" s="259" t="s">
        <v>18</v>
      </c>
      <c r="C14" s="259"/>
      <c r="D14" s="259"/>
      <c r="E14" s="44">
        <v>5</v>
      </c>
      <c r="F14" s="44">
        <v>2</v>
      </c>
      <c r="G14" s="45">
        <v>2</v>
      </c>
      <c r="H14" s="46">
        <v>4700</v>
      </c>
      <c r="I14" s="46">
        <v>5700</v>
      </c>
      <c r="J14" s="47" t="s">
        <v>142</v>
      </c>
      <c r="K14" s="44">
        <v>800</v>
      </c>
      <c r="L14" s="44">
        <v>30</v>
      </c>
    </row>
    <row r="15" spans="1:12" ht="12.75" customHeight="1">
      <c r="A15" s="43" t="s">
        <v>144</v>
      </c>
      <c r="B15" s="259" t="s">
        <v>145</v>
      </c>
      <c r="C15" s="259"/>
      <c r="D15" s="259"/>
      <c r="E15" s="44">
        <v>6</v>
      </c>
      <c r="F15" s="44">
        <v>2.3</v>
      </c>
      <c r="G15" s="45">
        <v>2.4</v>
      </c>
      <c r="H15" s="46">
        <v>6300</v>
      </c>
      <c r="I15" s="46">
        <v>7300</v>
      </c>
      <c r="J15" s="47" t="s">
        <v>146</v>
      </c>
      <c r="K15" s="44">
        <v>800</v>
      </c>
      <c r="L15" s="44">
        <v>34</v>
      </c>
    </row>
    <row r="16" spans="1:12" ht="12.75" customHeight="1">
      <c r="A16" s="43" t="s">
        <v>147</v>
      </c>
      <c r="B16" s="259" t="s">
        <v>17</v>
      </c>
      <c r="C16" s="259"/>
      <c r="D16" s="259"/>
      <c r="E16" s="44">
        <v>6</v>
      </c>
      <c r="F16" s="44">
        <v>2.3</v>
      </c>
      <c r="G16" s="45">
        <v>2.4</v>
      </c>
      <c r="H16" s="48">
        <v>7500</v>
      </c>
      <c r="I16" s="48">
        <v>8500</v>
      </c>
      <c r="J16" s="47" t="s">
        <v>146</v>
      </c>
      <c r="K16" s="44">
        <v>1000</v>
      </c>
      <c r="L16" s="44">
        <v>34</v>
      </c>
    </row>
    <row r="17" spans="1:12" ht="12.75" customHeight="1">
      <c r="A17" s="43" t="s">
        <v>148</v>
      </c>
      <c r="B17" s="259" t="s">
        <v>149</v>
      </c>
      <c r="C17" s="259"/>
      <c r="D17" s="259"/>
      <c r="E17" s="44">
        <v>13.6</v>
      </c>
      <c r="F17" s="44">
        <v>2.5</v>
      </c>
      <c r="G17" s="45">
        <v>2</v>
      </c>
      <c r="H17" s="49" t="s">
        <v>150</v>
      </c>
      <c r="I17" s="49" t="s">
        <v>150</v>
      </c>
      <c r="J17" s="47" t="s">
        <v>146</v>
      </c>
      <c r="K17" s="44">
        <v>1200</v>
      </c>
      <c r="L17" s="44">
        <v>45</v>
      </c>
    </row>
    <row r="18" spans="1:12" ht="12.75">
      <c r="A18" s="258" t="s">
        <v>151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</row>
    <row r="19" spans="1:12" ht="12.75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</row>
    <row r="20" spans="1:12" ht="12.75">
      <c r="A20" s="260" t="s">
        <v>152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</row>
    <row r="21" spans="1:12" ht="12.75">
      <c r="A21" s="260" t="s">
        <v>153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</row>
    <row r="22" spans="1:12" ht="12.75">
      <c r="A22" s="260" t="s">
        <v>154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</row>
    <row r="23" spans="1:12" ht="29.25" customHeight="1">
      <c r="A23" s="261" t="s">
        <v>155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</row>
    <row r="24" spans="1:12" ht="12.75">
      <c r="A24" s="262" t="s">
        <v>156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</row>
  </sheetData>
  <sheetProtection/>
  <mergeCells count="28">
    <mergeCell ref="A3:L3"/>
    <mergeCell ref="A20:L20"/>
    <mergeCell ref="A21:L21"/>
    <mergeCell ref="A22:L22"/>
    <mergeCell ref="A23:L23"/>
    <mergeCell ref="A24:L24"/>
    <mergeCell ref="B13:D13"/>
    <mergeCell ref="B14:D14"/>
    <mergeCell ref="B15:D15"/>
    <mergeCell ref="B16:D16"/>
    <mergeCell ref="B17:D17"/>
    <mergeCell ref="A18:L19"/>
    <mergeCell ref="L6:L7"/>
    <mergeCell ref="B8:D8"/>
    <mergeCell ref="B9:D9"/>
    <mergeCell ref="B10:D10"/>
    <mergeCell ref="B11:D11"/>
    <mergeCell ref="B12:D12"/>
    <mergeCell ref="A1:L2"/>
    <mergeCell ref="A4:L4"/>
    <mergeCell ref="A5:G5"/>
    <mergeCell ref="H5:L5"/>
    <mergeCell ref="A6:A7"/>
    <mergeCell ref="B6:D7"/>
    <mergeCell ref="E6:G6"/>
    <mergeCell ref="H6:I6"/>
    <mergeCell ref="J6:J7"/>
    <mergeCell ref="K6:K7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21.7109375" style="0" customWidth="1"/>
    <col min="2" max="2" width="13.7109375" style="0" customWidth="1"/>
    <col min="4" max="4" width="8.421875" style="0" customWidth="1"/>
    <col min="5" max="5" width="14.421875" style="0" customWidth="1"/>
  </cols>
  <sheetData>
    <row r="1" spans="1:7" ht="32.25" customHeight="1">
      <c r="A1" s="264" t="s">
        <v>114</v>
      </c>
      <c r="B1" s="264"/>
      <c r="C1" s="264"/>
      <c r="D1" s="264"/>
      <c r="E1" s="264"/>
      <c r="F1" s="264"/>
      <c r="G1" s="264"/>
    </row>
    <row r="2" spans="1:7" ht="34.5" customHeight="1">
      <c r="A2" s="265"/>
      <c r="B2" s="265"/>
      <c r="C2" s="265"/>
      <c r="D2" s="265"/>
      <c r="E2" s="265"/>
      <c r="F2" s="265"/>
      <c r="G2" s="265"/>
    </row>
    <row r="3" spans="1:7" ht="27" customHeight="1" thickBot="1">
      <c r="A3" s="266" t="s">
        <v>184</v>
      </c>
      <c r="B3" s="267"/>
      <c r="C3" s="267"/>
      <c r="D3" s="267"/>
      <c r="E3" s="267"/>
      <c r="F3" s="267"/>
      <c r="G3" s="268"/>
    </row>
    <row r="4" spans="1:7" ht="51.75" thickBot="1">
      <c r="A4" s="269" t="s">
        <v>185</v>
      </c>
      <c r="B4" s="270" t="s">
        <v>186</v>
      </c>
      <c r="C4" s="271" t="s">
        <v>187</v>
      </c>
      <c r="D4" s="272"/>
      <c r="E4" s="273" t="s">
        <v>188</v>
      </c>
      <c r="F4" s="274" t="s">
        <v>189</v>
      </c>
      <c r="G4" s="275"/>
    </row>
    <row r="5" spans="1:7" ht="26.25" thickBot="1">
      <c r="A5" s="276" t="s">
        <v>190</v>
      </c>
      <c r="B5" s="277">
        <v>240</v>
      </c>
      <c r="C5" s="278">
        <f aca="true" t="shared" si="0" ref="C5:C24">B5*2*16</f>
        <v>7680</v>
      </c>
      <c r="D5" s="279"/>
      <c r="E5" s="280">
        <f aca="true" t="shared" si="1" ref="E5:E24">B5*2*21</f>
        <v>10080</v>
      </c>
      <c r="F5" s="278">
        <v>16000</v>
      </c>
      <c r="G5" s="279"/>
    </row>
    <row r="6" spans="1:7" ht="13.5" thickBot="1">
      <c r="A6" s="276" t="s">
        <v>191</v>
      </c>
      <c r="B6" s="277">
        <v>180</v>
      </c>
      <c r="C6" s="281">
        <f t="shared" si="0"/>
        <v>5760</v>
      </c>
      <c r="D6" s="281"/>
      <c r="E6" s="282">
        <f t="shared" si="1"/>
        <v>7560</v>
      </c>
      <c r="F6" s="283">
        <v>13100</v>
      </c>
      <c r="G6" s="284"/>
    </row>
    <row r="7" spans="1:7" ht="26.25" thickBot="1">
      <c r="A7" s="276" t="s">
        <v>192</v>
      </c>
      <c r="B7" s="277">
        <v>200</v>
      </c>
      <c r="C7" s="281">
        <f t="shared" si="0"/>
        <v>6400</v>
      </c>
      <c r="D7" s="281"/>
      <c r="E7" s="285">
        <f t="shared" si="1"/>
        <v>8400</v>
      </c>
      <c r="F7" s="286">
        <v>14100</v>
      </c>
      <c r="G7" s="287"/>
    </row>
    <row r="8" spans="1:7" ht="13.5" thickBot="1">
      <c r="A8" s="276" t="s">
        <v>193</v>
      </c>
      <c r="B8" s="277">
        <v>250</v>
      </c>
      <c r="C8" s="281">
        <f t="shared" si="0"/>
        <v>8000</v>
      </c>
      <c r="D8" s="281"/>
      <c r="E8" s="282">
        <f t="shared" si="1"/>
        <v>10500</v>
      </c>
      <c r="F8" s="283">
        <v>16500</v>
      </c>
      <c r="G8" s="284"/>
    </row>
    <row r="9" spans="1:7" ht="26.25" thickBot="1">
      <c r="A9" s="276" t="s">
        <v>194</v>
      </c>
      <c r="B9" s="277">
        <v>100</v>
      </c>
      <c r="C9" s="283">
        <f t="shared" si="0"/>
        <v>3200</v>
      </c>
      <c r="D9" s="284"/>
      <c r="E9" s="282">
        <f t="shared" si="1"/>
        <v>4200</v>
      </c>
      <c r="F9" s="283">
        <v>9300</v>
      </c>
      <c r="G9" s="284"/>
    </row>
    <row r="10" spans="1:7" ht="13.5" thickBot="1">
      <c r="A10" s="288" t="s">
        <v>195</v>
      </c>
      <c r="B10" s="289">
        <v>330</v>
      </c>
      <c r="C10" s="281">
        <f t="shared" si="0"/>
        <v>10560</v>
      </c>
      <c r="D10" s="284"/>
      <c r="E10" s="290">
        <f t="shared" si="1"/>
        <v>13860</v>
      </c>
      <c r="F10" s="283">
        <v>20340</v>
      </c>
      <c r="G10" s="284"/>
    </row>
    <row r="11" spans="1:7" ht="13.5" thickBot="1">
      <c r="A11" s="291" t="s">
        <v>196</v>
      </c>
      <c r="B11" s="292">
        <v>50</v>
      </c>
      <c r="C11" s="293">
        <f t="shared" si="0"/>
        <v>1600</v>
      </c>
      <c r="D11" s="294"/>
      <c r="E11" s="295">
        <f t="shared" si="1"/>
        <v>2100</v>
      </c>
      <c r="F11" s="286">
        <v>6900</v>
      </c>
      <c r="G11" s="287"/>
    </row>
    <row r="12" spans="1:7" ht="13.5" thickBot="1">
      <c r="A12" s="288" t="s">
        <v>197</v>
      </c>
      <c r="B12" s="296">
        <v>200</v>
      </c>
      <c r="C12" s="283">
        <f t="shared" si="0"/>
        <v>6400</v>
      </c>
      <c r="D12" s="284"/>
      <c r="E12" s="290">
        <f t="shared" si="1"/>
        <v>8400</v>
      </c>
      <c r="F12" s="283">
        <v>14100</v>
      </c>
      <c r="G12" s="284"/>
    </row>
    <row r="13" spans="1:7" ht="13.5" thickBot="1">
      <c r="A13" s="288" t="s">
        <v>198</v>
      </c>
      <c r="B13" s="297">
        <v>240</v>
      </c>
      <c r="C13" s="298">
        <f t="shared" si="0"/>
        <v>7680</v>
      </c>
      <c r="D13" s="299"/>
      <c r="E13" s="300">
        <f t="shared" si="1"/>
        <v>10080</v>
      </c>
      <c r="F13" s="298">
        <v>16000</v>
      </c>
      <c r="G13" s="299"/>
    </row>
    <row r="14" spans="1:7" ht="13.5" thickBot="1">
      <c r="A14" s="291" t="s">
        <v>199</v>
      </c>
      <c r="B14" s="301">
        <v>100</v>
      </c>
      <c r="C14" s="302">
        <f t="shared" si="0"/>
        <v>3200</v>
      </c>
      <c r="D14" s="294"/>
      <c r="E14" s="295">
        <f t="shared" si="1"/>
        <v>4200</v>
      </c>
      <c r="F14" s="286">
        <v>9300</v>
      </c>
      <c r="G14" s="287"/>
    </row>
    <row r="15" spans="1:7" ht="13.5" thickBot="1">
      <c r="A15" s="303" t="s">
        <v>200</v>
      </c>
      <c r="B15" s="296">
        <v>170</v>
      </c>
      <c r="C15" s="283">
        <f t="shared" si="0"/>
        <v>5440</v>
      </c>
      <c r="D15" s="284"/>
      <c r="E15" s="290">
        <f t="shared" si="1"/>
        <v>7140</v>
      </c>
      <c r="F15" s="283">
        <v>12600</v>
      </c>
      <c r="G15" s="284"/>
    </row>
    <row r="16" spans="1:7" ht="13.5" thickBot="1">
      <c r="A16" s="304" t="s">
        <v>201</v>
      </c>
      <c r="B16" s="297">
        <v>80</v>
      </c>
      <c r="C16" s="283">
        <f t="shared" si="0"/>
        <v>2560</v>
      </c>
      <c r="D16" s="284"/>
      <c r="E16" s="300">
        <f t="shared" si="1"/>
        <v>3360</v>
      </c>
      <c r="F16" s="283">
        <v>8300</v>
      </c>
      <c r="G16" s="284"/>
    </row>
    <row r="17" spans="1:7" ht="13.5" thickBot="1">
      <c r="A17" s="304" t="s">
        <v>202</v>
      </c>
      <c r="B17" s="297">
        <v>150</v>
      </c>
      <c r="C17" s="283">
        <f t="shared" si="0"/>
        <v>4800</v>
      </c>
      <c r="D17" s="284"/>
      <c r="E17" s="300">
        <f t="shared" si="1"/>
        <v>6300</v>
      </c>
      <c r="F17" s="283">
        <v>11700</v>
      </c>
      <c r="G17" s="284"/>
    </row>
    <row r="18" spans="1:7" ht="13.5" thickBot="1">
      <c r="A18" s="303" t="s">
        <v>203</v>
      </c>
      <c r="B18" s="296">
        <v>230</v>
      </c>
      <c r="C18" s="283">
        <f t="shared" si="0"/>
        <v>7360</v>
      </c>
      <c r="D18" s="284"/>
      <c r="E18" s="290">
        <f t="shared" si="1"/>
        <v>9660</v>
      </c>
      <c r="F18" s="283">
        <v>11400</v>
      </c>
      <c r="G18" s="284"/>
    </row>
    <row r="19" spans="1:7" ht="13.5" thickBot="1">
      <c r="A19" s="288" t="s">
        <v>204</v>
      </c>
      <c r="B19" s="296">
        <v>150</v>
      </c>
      <c r="C19" s="283">
        <f t="shared" si="0"/>
        <v>4800</v>
      </c>
      <c r="D19" s="284"/>
      <c r="E19" s="282">
        <f t="shared" si="1"/>
        <v>6300</v>
      </c>
      <c r="F19" s="283">
        <v>11700</v>
      </c>
      <c r="G19" s="284"/>
    </row>
    <row r="20" spans="1:7" ht="13.5" thickBot="1">
      <c r="A20" s="305" t="s">
        <v>205</v>
      </c>
      <c r="B20" s="306">
        <v>300</v>
      </c>
      <c r="C20" s="302">
        <f t="shared" si="0"/>
        <v>9600</v>
      </c>
      <c r="D20" s="294"/>
      <c r="E20" s="307">
        <f t="shared" si="1"/>
        <v>12600</v>
      </c>
      <c r="F20" s="283">
        <v>18900</v>
      </c>
      <c r="G20" s="284"/>
    </row>
    <row r="21" spans="1:7" ht="13.5" thickBot="1">
      <c r="A21" s="305" t="s">
        <v>206</v>
      </c>
      <c r="B21" s="306">
        <v>250</v>
      </c>
      <c r="C21" s="283">
        <f t="shared" si="0"/>
        <v>8000</v>
      </c>
      <c r="D21" s="284"/>
      <c r="E21" s="307">
        <f t="shared" si="1"/>
        <v>10500</v>
      </c>
      <c r="F21" s="283">
        <v>16500</v>
      </c>
      <c r="G21" s="284"/>
    </row>
    <row r="22" spans="1:7" ht="13.5" thickBot="1">
      <c r="A22" s="305" t="s">
        <v>207</v>
      </c>
      <c r="B22" s="306">
        <v>140</v>
      </c>
      <c r="C22" s="283">
        <f t="shared" si="0"/>
        <v>4480</v>
      </c>
      <c r="D22" s="284"/>
      <c r="E22" s="307">
        <f t="shared" si="1"/>
        <v>5880</v>
      </c>
      <c r="F22" s="283">
        <v>11200</v>
      </c>
      <c r="G22" s="284"/>
    </row>
    <row r="23" spans="1:7" ht="13.5" thickBot="1">
      <c r="A23" s="305" t="s">
        <v>208</v>
      </c>
      <c r="B23" s="306">
        <v>220</v>
      </c>
      <c r="C23" s="302">
        <f t="shared" si="0"/>
        <v>7040</v>
      </c>
      <c r="D23" s="294"/>
      <c r="E23" s="307">
        <f t="shared" si="1"/>
        <v>9240</v>
      </c>
      <c r="F23" s="302">
        <v>15060</v>
      </c>
      <c r="G23" s="294"/>
    </row>
    <row r="24" spans="1:7" ht="13.5" thickBot="1">
      <c r="A24" s="288" t="s">
        <v>209</v>
      </c>
      <c r="B24" s="308">
        <v>50</v>
      </c>
      <c r="C24" s="309">
        <f t="shared" si="0"/>
        <v>1600</v>
      </c>
      <c r="D24" s="310"/>
      <c r="E24" s="311">
        <f t="shared" si="1"/>
        <v>2100</v>
      </c>
      <c r="F24" s="312">
        <v>6900</v>
      </c>
      <c r="G24" s="313"/>
    </row>
    <row r="26" spans="1:12" ht="12.75">
      <c r="A26" s="317" t="s">
        <v>151</v>
      </c>
      <c r="B26" s="318"/>
      <c r="C26" s="318"/>
      <c r="D26" s="318"/>
      <c r="E26" s="318"/>
      <c r="F26" s="318"/>
      <c r="G26" s="319"/>
      <c r="H26" s="314"/>
      <c r="I26" s="314"/>
      <c r="J26" s="314"/>
      <c r="K26" s="314"/>
      <c r="L26" s="314"/>
    </row>
    <row r="27" spans="1:12" ht="18.75" customHeight="1">
      <c r="A27" s="316" t="s">
        <v>152</v>
      </c>
      <c r="B27" s="316"/>
      <c r="C27" s="316"/>
      <c r="D27" s="316"/>
      <c r="E27" s="316"/>
      <c r="F27" s="316"/>
      <c r="G27" s="316"/>
      <c r="H27" s="315"/>
      <c r="I27" s="137"/>
      <c r="J27" s="137"/>
      <c r="K27" s="137"/>
      <c r="L27" s="137"/>
    </row>
    <row r="28" spans="1:12" ht="19.5" customHeight="1">
      <c r="A28" s="316" t="s">
        <v>153</v>
      </c>
      <c r="B28" s="316"/>
      <c r="C28" s="316"/>
      <c r="D28" s="316"/>
      <c r="E28" s="316"/>
      <c r="F28" s="316"/>
      <c r="G28" s="316"/>
      <c r="H28" s="315"/>
      <c r="I28" s="137"/>
      <c r="J28" s="137"/>
      <c r="K28" s="137"/>
      <c r="L28" s="137"/>
    </row>
    <row r="29" spans="1:12" ht="31.5" customHeight="1">
      <c r="A29" s="316" t="s">
        <v>154</v>
      </c>
      <c r="B29" s="316"/>
      <c r="C29" s="316"/>
      <c r="D29" s="316"/>
      <c r="E29" s="316"/>
      <c r="F29" s="316"/>
      <c r="G29" s="316"/>
      <c r="H29" s="315"/>
      <c r="I29" s="137"/>
      <c r="J29" s="137"/>
      <c r="K29" s="137"/>
      <c r="L29" s="137"/>
    </row>
    <row r="30" spans="1:12" ht="20.25" customHeight="1">
      <c r="A30" s="316" t="s">
        <v>210</v>
      </c>
      <c r="B30" s="316"/>
      <c r="C30" s="316"/>
      <c r="D30" s="316"/>
      <c r="E30" s="316"/>
      <c r="F30" s="316"/>
      <c r="G30" s="316"/>
      <c r="H30" s="315"/>
      <c r="I30" s="137"/>
      <c r="J30" s="137"/>
      <c r="K30" s="137"/>
      <c r="L30" s="137"/>
    </row>
  </sheetData>
  <sheetProtection/>
  <mergeCells count="49">
    <mergeCell ref="A27:G27"/>
    <mergeCell ref="A28:G28"/>
    <mergeCell ref="A29:G29"/>
    <mergeCell ref="A30:G30"/>
    <mergeCell ref="A26:G26"/>
    <mergeCell ref="C24:D24"/>
    <mergeCell ref="F24:G24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F20:G20"/>
    <mergeCell ref="C15:D15"/>
    <mergeCell ref="F15:G15"/>
    <mergeCell ref="C16:D16"/>
    <mergeCell ref="F16:G16"/>
    <mergeCell ref="C17:D17"/>
    <mergeCell ref="F17:G17"/>
    <mergeCell ref="C12:D12"/>
    <mergeCell ref="F12:G12"/>
    <mergeCell ref="C13:D13"/>
    <mergeCell ref="F13:G13"/>
    <mergeCell ref="C14:D14"/>
    <mergeCell ref="F14:G14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F7:G7"/>
    <mergeCell ref="C8:D8"/>
    <mergeCell ref="F8:G8"/>
    <mergeCell ref="A1:G2"/>
    <mergeCell ref="A3:G3"/>
    <mergeCell ref="C4:D4"/>
    <mergeCell ref="F4:G4"/>
    <mergeCell ref="C5:D5"/>
    <mergeCell ref="F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2018-11-15T10:04:33Z</cp:lastPrinted>
  <dcterms:created xsi:type="dcterms:W3CDTF">2017-02-21T08:09:59Z</dcterms:created>
  <dcterms:modified xsi:type="dcterms:W3CDTF">2019-05-20T10:01:08Z</dcterms:modified>
  <cp:category/>
  <cp:version/>
  <cp:contentType/>
  <cp:contentStatus/>
</cp:coreProperties>
</file>